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8"/>
  </bookViews>
  <sheets>
    <sheet name="Buget" sheetId="1" r:id="rId1"/>
    <sheet name="Sheet1" sheetId="2" r:id="rId2"/>
    <sheet name="Sheet2" sheetId="3" r:id="rId3"/>
    <sheet name="Sheet3" sheetId="4" r:id="rId4"/>
    <sheet name="Anexa A1" sheetId="5" r:id="rId5"/>
    <sheet name="Anexa A2 " sheetId="6" r:id="rId6"/>
    <sheet name="Anexa A3" sheetId="7" r:id="rId7"/>
    <sheet name="Anexa A4" sheetId="8" r:id="rId8"/>
    <sheet name="Anexa A5" sheetId="9" r:id="rId9"/>
  </sheets>
  <definedNames/>
  <calcPr fullCalcOnLoad="1"/>
</workbook>
</file>

<file path=xl/sharedStrings.xml><?xml version="1.0" encoding="utf-8"?>
<sst xmlns="http://schemas.openxmlformats.org/spreadsheetml/2006/main" count="597" uniqueCount="266">
  <si>
    <t>Buget Indicativ (Euro) pentru INVESTIŢII în activitatea de producţie AGRICOLĂ</t>
  </si>
  <si>
    <t xml:space="preserve">               MINISTERUL AGRICULTURII ŞI DEZVOLTĂRII RURALE</t>
  </si>
  <si>
    <t xml:space="preserve">           AGENŢIA PENTRU FINANŢAREA INVESTIŢIILOR RURALE</t>
  </si>
  <si>
    <t>Curs EURO</t>
  </si>
  <si>
    <t>Data întocmirii devizului general din SF/DALI</t>
  </si>
  <si>
    <t>Măsura</t>
  </si>
  <si>
    <t xml:space="preserve">                                    4/2A</t>
  </si>
  <si>
    <t xml:space="preserve">Denumirea capitolelor de cheltuieli </t>
  </si>
  <si>
    <t>Cheltuieli eligibile</t>
  </si>
  <si>
    <t>Cheltuieli neeligibile</t>
  </si>
  <si>
    <t xml:space="preserve">Total </t>
  </si>
  <si>
    <t>EURO</t>
  </si>
  <si>
    <t>Capitolul 1 Cheltuieli pentru obtinerea şi amenajarea terenului - total, din care:</t>
  </si>
  <si>
    <t>1.1 Cheltuieli pentru obţinerea terenului</t>
  </si>
  <si>
    <t>1.2 Cheltuieli pentru amenajarea terenului</t>
  </si>
  <si>
    <t>1.3 Cheltuieli cu amenajari pentru protecţia mediului şi aducerea la starea iniţială</t>
  </si>
  <si>
    <t>Capitolul 2 Cheltuieli pentru asigurarea utilităţilor necesare obiectivului</t>
  </si>
  <si>
    <t>Capitolul 3 Cheltuieli pentru proiectare şi asistenţă tehnică - total, din care:</t>
  </si>
  <si>
    <t>3.1 Studii de teren</t>
  </si>
  <si>
    <t>3.2 Obţinerea de avize, acorduri şi autorizaţii</t>
  </si>
  <si>
    <t>3.3 Proiectare şi inginerie</t>
  </si>
  <si>
    <t>3.4 Organizarea procedurilor de achiziţie</t>
  </si>
  <si>
    <t>3.5 Consultanţă</t>
  </si>
  <si>
    <t>3.6 Asistenţă tehnică</t>
  </si>
  <si>
    <t>Verificare încadrare cheltuieli capitolul 3</t>
  </si>
  <si>
    <t xml:space="preserve">        </t>
  </si>
  <si>
    <t>Capitolul 4 Cheltuieli pentru investiţia de bază - total, din care:</t>
  </si>
  <si>
    <t>A - Construcţii şi lucrări de intervenţii - total, din care:</t>
  </si>
  <si>
    <t>4.1 Construcţii şi instalaţii</t>
  </si>
  <si>
    <t>4.2 Montaj utilaj tehnologic</t>
  </si>
  <si>
    <t>4.3 Utilaje, echipamente tehnologice şi funcţionale cu montaj (procurare)</t>
  </si>
  <si>
    <t>4.4 Utilaje şi echipamente fară montaj, mijloace de transport, alte achiziţii specifice</t>
  </si>
  <si>
    <t>4.5 Dotări</t>
  </si>
  <si>
    <t>4.6 Active necorporale</t>
  </si>
  <si>
    <t>B - Cheltuieli pentru investiții în culturi/plantații</t>
  </si>
  <si>
    <t>Subcapitol 1 - Lucrări de pregătire a terenului</t>
  </si>
  <si>
    <t>Subcapitol 2 - Înființarea plantației</t>
  </si>
  <si>
    <t>Subcapitol 3 - Întreținerea plantației în anul 1</t>
  </si>
  <si>
    <t>Subcapitol 4 - Întreținerea plantației în anul 2</t>
  </si>
  <si>
    <t>Subcapitol 5 - Instalat sistem susținere și împrejmuire</t>
  </si>
  <si>
    <t>Capitolul 5 Alte cheltuieli - total, din care:</t>
  </si>
  <si>
    <t>5.1 Organizare de şantier</t>
  </si>
  <si>
    <t xml:space="preserve">  5.1.1 lucrări de construcţii şi instalaţii aferente organizării de şantier</t>
  </si>
  <si>
    <t xml:space="preserve">  5.1.2 cheltuieli conexe orgănizării şantierului</t>
  </si>
  <si>
    <t>5.2 Comisioane, taxe, costul creditului</t>
  </si>
  <si>
    <t>5.3 Cheltuieli diverse şi neprevăzute</t>
  </si>
  <si>
    <t>Procent cheltuiel diverse și neprevăzute</t>
  </si>
  <si>
    <t>Capitolul 6 Cheltuieli pentru darea în exploatare - total, din care:</t>
  </si>
  <si>
    <t>6.1 Pregătirea personalului de exploatare</t>
  </si>
  <si>
    <t>6.2 Probe tehnologice şi teste</t>
  </si>
  <si>
    <t>TOTAL GENERAL</t>
  </si>
  <si>
    <t>Verificare actualizare</t>
  </si>
  <si>
    <t xml:space="preserve">             actualizare mai mică de 5% din valoarea eligibilă</t>
  </si>
  <si>
    <t>ACTUALIZARE Cheltuieli Eligibile (max 5%)</t>
  </si>
  <si>
    <t>TOTAL GENERAL CU ACTUALIZARE</t>
  </si>
  <si>
    <t xml:space="preserve">Valoare TVA                                                                                                                                </t>
  </si>
  <si>
    <t xml:space="preserve">TOTAL GENERAL inclusiv TVA </t>
  </si>
  <si>
    <t>TVA</t>
  </si>
  <si>
    <t>LEI</t>
  </si>
  <si>
    <t>VALOARE TOTALĂ</t>
  </si>
  <si>
    <t>VALOARE ELIGIBILĂ</t>
  </si>
  <si>
    <t>VALOARE NEELIGIBILĂ</t>
  </si>
  <si>
    <t>Plan Financiar</t>
  </si>
  <si>
    <t>Cheltuieli eligibile Euro</t>
  </si>
  <si>
    <t>Cheltuieli neeligibile  EURO</t>
  </si>
  <si>
    <t>Ajutor public nerambursabil (contribuţie UE şi cofinanţare naţională)</t>
  </si>
  <si>
    <t>Cofinanțare privată, din care:</t>
  </si>
  <si>
    <t>contribuția în natură</t>
  </si>
  <si>
    <t>autofinantare</t>
  </si>
  <si>
    <t>imprumut</t>
  </si>
  <si>
    <t>TOTAL PROIECT</t>
  </si>
  <si>
    <t>Procent contribuţie publică</t>
  </si>
  <si>
    <t>Avans solicitat</t>
  </si>
  <si>
    <t>Procent avans solicitat ca procent din ajutorul public nerambursabil</t>
  </si>
  <si>
    <t>Suma avans mai mica  de 50% din ajutorul public</t>
  </si>
  <si>
    <t>Buget indicativ (Euro) pentru INVESTIŢII în activitatea de procesare şi/sau comercializare</t>
  </si>
  <si>
    <t xml:space="preserve">                                    4.1</t>
  </si>
  <si>
    <t>Buget indicativ (Euro) pentru INVESTIŢII pentru agromediu</t>
  </si>
  <si>
    <t>Buget indicativ TOTALIZATOR</t>
  </si>
  <si>
    <t xml:space="preserve">Anexa A1 
</t>
  </si>
  <si>
    <t>Deviz financiar- Capitolul 3 - Cheltuieli pentru proiectare şi asistenţa tehnică - EURO</t>
  </si>
  <si>
    <r>
      <t xml:space="preserve"> </t>
    </r>
    <r>
      <rPr>
        <b/>
        <sz val="10"/>
        <rFont val="Arial"/>
        <family val="2"/>
      </rPr>
      <t>Nr. Crt</t>
    </r>
  </si>
  <si>
    <t xml:space="preserve"> Specificație</t>
  </si>
  <si>
    <t>Valoare  eligibilă</t>
  </si>
  <si>
    <t>Valoare neeligibilă</t>
  </si>
  <si>
    <t xml:space="preserve">Cheltuieli pentru studii de teren (geotehnice, geologice, hidrologice,hidrogeologice, fotogrammetrice, topografice şi de stabilitate a terenului pe)
</t>
  </si>
  <si>
    <t>Cheltuieli pentru obţinere de avize, acorduri şi autorizaţii - total, din care:</t>
  </si>
  <si>
    <t>1. obţinerea/prelungirea valabilităţii ceritificatului de urbanism</t>
  </si>
  <si>
    <t>2. obţinerea/prelungirea valabilităţii autorizaţiei de construire/desfiinţare, obţinere
autorizaţii de scoatere din circuitul agricol</t>
  </si>
  <si>
    <t>3. obţinerea avizelor şi acordurilor pentru racorduri şi branşamente la reţelele
publice de apă, canalizare, gaze, termoficare, energie electrică, telefonie, etc.</t>
  </si>
  <si>
    <t>4. obţinere aviz sanitar, sanitar-veterinar şi fitosanitar</t>
  </si>
  <si>
    <t>5. obţinerea certificatului de nomenclatură stradală şi adresa</t>
  </si>
  <si>
    <t>6. întocmirea documentaţiei, obţinerea numărului Cadastral provizoriu şi
înregistrarea terenului în Cartea Funciară</t>
  </si>
  <si>
    <t>7. obţinerea avizului PSI</t>
  </si>
  <si>
    <t>8. obţinerea acordului de mediu</t>
  </si>
  <si>
    <t>9. căi ferate industriale</t>
  </si>
  <si>
    <t>10. alte avize, acorduri şi autorizaţii solicitate prin lege</t>
  </si>
  <si>
    <t>Proiectare şi inginerie - total, din care:</t>
  </si>
  <si>
    <t>1. Cheltuieli pentru elaborarea tuturor fazelor de proiectare - total, din care:</t>
  </si>
  <si>
    <t>a. studiu de prefezabilitate</t>
  </si>
  <si>
    <r>
      <t>b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studiu de fezabilitate</t>
    </r>
  </si>
  <si>
    <t>c. proiect tehnic</t>
  </si>
  <si>
    <t>d. detalii de execuţie</t>
  </si>
  <si>
    <t>e. verificarea tehnică a proiectării</t>
  </si>
  <si>
    <t>f. elaborarea certificatului de performanţa energetică a clădirii</t>
  </si>
  <si>
    <t>2. Documentaţii necesare pentru obţinerea acordurilor, avizelor şi autorizaţiilor
aferente obiectivului de investitii</t>
  </si>
  <si>
    <t>3. Cheltuielile pentru expertiza tehnică efectuată pentru construcţii începute şi
neterminate sau care urmează a fi modificate prin proiect (modernizări, consolidări,
etc.)</t>
  </si>
  <si>
    <t>4. Cheltuielile pentru efectuarea auditului energetic</t>
  </si>
  <si>
    <t>Organizarea procedurilor de achiziţie</t>
  </si>
  <si>
    <t>Cheltuieli pentru consultanţă - total, din care:</t>
  </si>
  <si>
    <t>1. plata serviciilor de consultanţă la elaborarea studiilor de piaţă, de evaluare,
 la întocmirea cererii de finanţare</t>
  </si>
  <si>
    <t>2. plata serviciilor de consultanţă în domeniul managementului investiţiei sau
administrarea contractului de execuţie</t>
  </si>
  <si>
    <t>Cheltuieli pentru asistenţa tehnică - total, din care:</t>
  </si>
  <si>
    <t>1. asistenţa tehnică din partea proiectantului în cazul când aceasta nu intră în
tarifarea proiectării</t>
  </si>
  <si>
    <t>2. plata diriginţilor de şantier desemnaţi de autoritatea contractantă, autorizaţi
conform prevederilor legale pentru verificarea execuţiei lucrărilor de construcţii şi
instalaţii</t>
  </si>
  <si>
    <t>Total valoare fără TVA</t>
  </si>
  <si>
    <t>Valoare TVA (aferentă cheltuielilor eligibile şi neeligibile)</t>
  </si>
  <si>
    <t>TOTAL DEVIZ FINANCIAR 1 (inclusiv TVA)</t>
  </si>
  <si>
    <t xml:space="preserve">TVA </t>
  </si>
  <si>
    <t>Devizul obiectului *</t>
  </si>
  <si>
    <t xml:space="preserve"> Denumire
I - LUCRĂRI DE CONSTRUCŢII ŞI INSTALAŢII
 </t>
  </si>
  <si>
    <t xml:space="preserve">
Valoarea pe categorii de lucrări, fară TVA - EURO
Valoare eligibilă              Valoare neeligibilă
</t>
  </si>
  <si>
    <t>Terasamente</t>
  </si>
  <si>
    <t>Construcţii : rezistenţă (fundaţii, structură de rezistenţă) şi
arhitectură (închideri exterioare, compartimentări, finisaje)</t>
  </si>
  <si>
    <t>Izolaţii</t>
  </si>
  <si>
    <t>Instalaţii electrice</t>
  </si>
  <si>
    <t>Instalaţii sanitare</t>
  </si>
  <si>
    <t>Instalaţii de încălzire, ventilare, climatizare. PSI, radio-tv, intranet</t>
  </si>
  <si>
    <t>Instalaţii de alimentare cu gaze naturale</t>
  </si>
  <si>
    <t xml:space="preserve">
Instalaţii de telecomunicaţii</t>
  </si>
  <si>
    <t>TOTAL I ( fără TVA)</t>
  </si>
  <si>
    <t>II - MONTAJ</t>
  </si>
  <si>
    <t>Montaj utilaje şi echipamente tehnologice</t>
  </si>
  <si>
    <t>TOTAL II ( fără TVA)</t>
  </si>
  <si>
    <t>III - PROCURARE</t>
  </si>
  <si>
    <t>Utilaje şi echipamente tehnologice</t>
  </si>
  <si>
    <t>Utilaje şi echipamente de transport</t>
  </si>
  <si>
    <t>Dotări</t>
  </si>
  <si>
    <r>
      <t>TOTAL III ( fără TVA</t>
    </r>
    <r>
      <rPr>
        <sz val="10"/>
        <rFont val="Arial"/>
        <family val="2"/>
      </rPr>
      <t>)</t>
    </r>
  </si>
  <si>
    <t>TOTAL ( TOTAL I + TOTAL II +TOTAL III) fără TVA</t>
  </si>
  <si>
    <t>TVA aferent cheltuielilor eligibile şi neeligibile</t>
  </si>
  <si>
    <t>TOTAL DEVIZ PE OBIECT (inclusiv TVA)</t>
  </si>
  <si>
    <t>*) Se înscrie denumirea obiectului de construcţie sau intervenţie</t>
  </si>
  <si>
    <t>Anexa A3</t>
  </si>
  <si>
    <t>Deviz capitolul 2- Cheltuieli pentru asigurarea utilităţilor necesare obiectivului - EURO</t>
  </si>
  <si>
    <t xml:space="preserve"> Nr. Crt</t>
  </si>
  <si>
    <t xml:space="preserve">Alimentare cu apă
</t>
  </si>
  <si>
    <t>Canalizare</t>
  </si>
  <si>
    <t>Alimentare cu gaze naturale</t>
  </si>
  <si>
    <t>Alimentare cu agent termic</t>
  </si>
  <si>
    <t>Alimentare cu energie electrică</t>
  </si>
  <si>
    <t>Telecomunicaţii (telefonie, radio-tv,etc)</t>
  </si>
  <si>
    <t>Alte tipuri de reţele exterioare</t>
  </si>
  <si>
    <t>Drumuri de acces</t>
  </si>
  <si>
    <t>Căi ferate industriale</t>
  </si>
  <si>
    <t>Cheltuieli aferente racordării la reţele de utilităţi</t>
  </si>
  <si>
    <t>Valoare TVA aferentă cheltuielilor eligibile şi neeligibile</t>
  </si>
  <si>
    <t xml:space="preserve">                    TOTAL DEVIZ CAPITOLUL 2 (inclusiv TVA)</t>
  </si>
  <si>
    <t>Deviz capitolul 5 - Alte cheltuieli - EURO</t>
  </si>
  <si>
    <t>Nr. crt</t>
  </si>
  <si>
    <t>Specificație</t>
  </si>
  <si>
    <t>5.1</t>
  </si>
  <si>
    <t>Organizare de şantier</t>
  </si>
  <si>
    <t xml:space="preserve">  5.1.1</t>
  </si>
  <si>
    <t xml:space="preserve"> lucrări de construcţii şi instalaţii aferente organizării de şantier</t>
  </si>
  <si>
    <t xml:space="preserve">  5.1.2</t>
  </si>
  <si>
    <t>cheltuieli conexe organizării de şantier</t>
  </si>
  <si>
    <t>5.2</t>
  </si>
  <si>
    <t>Comisione și taxe</t>
  </si>
  <si>
    <t>comisionul băncii finanţatoare</t>
  </si>
  <si>
    <t>cota aferentă Inspectoratului de Stat în Construcţii pentru
controlul calităţii lucrărilor de construcţii</t>
  </si>
  <si>
    <t>cota pentru controlul statului în amenajarea teritoriului,
urbanism, şi pentru autorizarea lucrărilor de construcţii</t>
  </si>
  <si>
    <t>prime de asigurare din sarcina autorităţii contractante</t>
  </si>
  <si>
    <t>alte cheltuieli de aceeaşi natură, stabilite în condiţiile legii</t>
  </si>
  <si>
    <t>cota aferentă Casei Sociale a Constructorilor</t>
  </si>
  <si>
    <t>5.3</t>
  </si>
  <si>
    <t>Cheltuieli diverse și neprevăzute</t>
  </si>
  <si>
    <t>TOTAL DEVIZ CAPITOLUL 5 (inclusiv TVA)</t>
  </si>
  <si>
    <t>Anexa A4</t>
  </si>
  <si>
    <t xml:space="preserve">I. LUCRARI DE ÎNFIINŢARE PLANTAŢIE
</t>
  </si>
  <si>
    <t xml:space="preserve">  Subcapitolul I Lucrări de pregătire a terenului</t>
  </si>
  <si>
    <t xml:space="preserve">1. Manopera </t>
  </si>
  <si>
    <t>a</t>
  </si>
  <si>
    <t>Total ( I)</t>
  </si>
  <si>
    <t>2. Lucrări mecanice</t>
  </si>
  <si>
    <t>b</t>
  </si>
  <si>
    <t>c</t>
  </si>
  <si>
    <t>Total (II)</t>
  </si>
  <si>
    <t>Total subcapitol I (1+2)</t>
  </si>
  <si>
    <r>
      <t xml:space="preserve"> </t>
    </r>
    <r>
      <rPr>
        <b/>
        <sz val="10"/>
        <rFont val="Arial"/>
        <family val="2"/>
      </rPr>
      <t>Subcapitolul II Înfiinţarea plantaţiei</t>
    </r>
  </si>
  <si>
    <t>Atenţie!Sunt eligibile numai cheltuielile cu serviciile executate de terţi.3</t>
  </si>
  <si>
    <t>d</t>
  </si>
  <si>
    <t>e</t>
  </si>
  <si>
    <t>f</t>
  </si>
  <si>
    <t>g</t>
  </si>
  <si>
    <t>h</t>
  </si>
  <si>
    <t>i</t>
  </si>
  <si>
    <t xml:space="preserve"> Total (I)</t>
  </si>
  <si>
    <t>Materii și materiale</t>
  </si>
  <si>
    <t>Total (III)</t>
  </si>
  <si>
    <t>Total subcapitol II (1+2+3)</t>
  </si>
  <si>
    <r>
      <t xml:space="preserve">      3                Subcapitolul III Întreţinere plantaţie în anul 1 </t>
    </r>
    <r>
      <rPr>
        <b/>
        <sz val="10"/>
        <color indexed="10"/>
        <rFont val="Arial"/>
        <family val="2"/>
      </rPr>
      <t>ATENŢIE!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Cheltuieli neeligibile</t>
    </r>
  </si>
  <si>
    <t>3. Materii și materiale</t>
  </si>
  <si>
    <t>Total subcapitol III (1+2+3)</t>
  </si>
  <si>
    <r>
      <t>Subcapitolul IV Întreţinere plantaţie în anul 2</t>
    </r>
    <r>
      <rPr>
        <sz val="10"/>
        <color indexed="10"/>
        <rFont val="Arial"/>
        <family val="2"/>
      </rPr>
      <t xml:space="preserve"> ATENŢIE!Cheltuieli neeligibile</t>
    </r>
  </si>
  <si>
    <t>Total subcapitol IV (1+2+3)</t>
  </si>
  <si>
    <t>Subcapitolul V Instalat sistem susţinere şi împrejmuire</t>
  </si>
  <si>
    <t>Total subcapitol V (1+2)</t>
  </si>
  <si>
    <t>TOTAL ELIGIBIL/NEELIGIBIL FĂRĂ TV</t>
  </si>
  <si>
    <t>VALOARE TVA aferentă cheltuielilor eligibile şi neeligibile</t>
  </si>
  <si>
    <t>TOTAL DEVIZ CU TVA</t>
  </si>
  <si>
    <t>MINISTERUL AGRICULTURII ŞI DEZVOLTĂRII RURALE</t>
  </si>
  <si>
    <t>AGENŢIA PENTRU FINANŢAREA INVESTIŢIILOR RURALE</t>
  </si>
  <si>
    <t>VALORI PENTRU COSTURI STANDARD ȘI</t>
  </si>
  <si>
    <t>CONTRIBUȚIE ÎN NATURĂ, APLICABILE INVESTIŢIILOR</t>
  </si>
  <si>
    <t>privind înființarea plantațiilor de struguri de masă</t>
  </si>
  <si>
    <t>MĂSURA 4/2A</t>
  </si>
  <si>
    <t>Înfiinţare plantaţii viticole pentru struguri de masă</t>
  </si>
  <si>
    <t xml:space="preserve">Desime de plantare (vițe/ha)   </t>
  </si>
  <si>
    <t>Costuri Euro/ha</t>
  </si>
  <si>
    <t>Nr. crt.</t>
  </si>
  <si>
    <t>Specificare</t>
  </si>
  <si>
    <t>în regie
proprie</t>
  </si>
  <si>
    <t xml:space="preserve">Suprafața
(ha) </t>
  </si>
  <si>
    <t>Total
costuri
(euro</t>
  </si>
  <si>
    <t>în
antrepriză</t>
  </si>
  <si>
    <t>Suprafaţa
(ha)</t>
  </si>
  <si>
    <t>Total
costuri
(euro)</t>
  </si>
  <si>
    <t>Total
costuri
(Euro)</t>
  </si>
  <si>
    <t>în
anrtepriză</t>
  </si>
  <si>
    <t>Desime de plantare:vițe/ha</t>
  </si>
  <si>
    <t xml:space="preserve">                               &lt;= 3333 peste                                                                                       3333 şi &lt;=4167</t>
  </si>
  <si>
    <t>Proiectare,analize sol</t>
  </si>
  <si>
    <t>Pregătirea terenului din care:</t>
  </si>
  <si>
    <t xml:space="preserve">                 - lucrări mecanice</t>
  </si>
  <si>
    <t xml:space="preserve">     - lucrări manuale</t>
  </si>
  <si>
    <t>Fertilizarea solului</t>
  </si>
  <si>
    <t>Sisteme de susținere</t>
  </si>
  <si>
    <t>Instalat sistem de susținere din care:</t>
  </si>
  <si>
    <t xml:space="preserve">                - lucrări mecanice</t>
  </si>
  <si>
    <t>Echipament de irigare localizată</t>
  </si>
  <si>
    <t>Instalat sistem de irigare  localizată</t>
  </si>
  <si>
    <t>Sistem de plasă antigrindină</t>
  </si>
  <si>
    <t>Instalat sistem antigrindină</t>
  </si>
  <si>
    <t>Sistem protecție antiploaie</t>
  </si>
  <si>
    <t>Instalat sistem antiploaie</t>
  </si>
  <si>
    <t>Defrișare din care:</t>
  </si>
  <si>
    <t xml:space="preserve"> - lucrări mecanice</t>
  </si>
  <si>
    <t xml:space="preserve">          - lucrări manuale</t>
  </si>
  <si>
    <t xml:space="preserve">   - materiale</t>
  </si>
  <si>
    <t>Total:</t>
  </si>
  <si>
    <t>Cost unitar în EURO per material 
săditor și plantare</t>
  </si>
  <si>
    <t>în regie
 proprie</t>
  </si>
  <si>
    <t>Material săditor</t>
  </si>
  <si>
    <t xml:space="preserve">14
</t>
  </si>
  <si>
    <t>Plantarea viţei de vie (lucrări
mecanice, lucrări manuale şi
alte materiale)</t>
  </si>
  <si>
    <t>Costuri în Euro/ml</t>
  </si>
  <si>
    <t xml:space="preserve">Nr. 
crt.
</t>
  </si>
  <si>
    <t xml:space="preserve">Specificare
</t>
  </si>
  <si>
    <t>Lungime (ml)</t>
  </si>
  <si>
    <t xml:space="preserve">Total costuri (euro)
</t>
  </si>
  <si>
    <t>Lungime
 (ml)</t>
  </si>
  <si>
    <t>Lungime
(ml)</t>
  </si>
  <si>
    <t>Total general:</t>
  </si>
  <si>
    <t>Notă: 1. Costurile nu conțin TVA</t>
  </si>
  <si>
    <t>2. Materii si materiale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</si>
</sst>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0.0%"/>
    <numFmt numFmtId="181" formatCode="0_ ;\-0\ 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5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3" fillId="24" borderId="10" xfId="0" applyNumberFormat="1" applyFont="1" applyFill="1" applyBorder="1" applyAlignment="1">
      <alignment horizontal="center"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20" borderId="11" xfId="0" applyFill="1" applyBorder="1" applyAlignment="1">
      <alignment horizontal="center"/>
    </xf>
    <xf numFmtId="0" fontId="0" fillId="20" borderId="11" xfId="0" applyFill="1" applyBorder="1" applyAlignment="1">
      <alignment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0" borderId="11" xfId="0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0" fillId="0" borderId="18" xfId="0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ill="1" applyBorder="1" applyAlignment="1">
      <alignment indent="15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24" borderId="2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indent="15"/>
    </xf>
    <xf numFmtId="0" fontId="0" fillId="21" borderId="11" xfId="0" applyFill="1" applyBorder="1" applyAlignment="1">
      <alignment horizontal="centerContinuous" indent="15"/>
    </xf>
    <xf numFmtId="0" fontId="0" fillId="0" borderId="20" xfId="0" applyFill="1" applyBorder="1" applyAlignment="1">
      <alignment indent="1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21" borderId="24" xfId="0" applyFill="1" applyBorder="1" applyAlignment="1">
      <alignment horizontal="centerContinuous" vertical="top"/>
    </xf>
    <xf numFmtId="0" fontId="0" fillId="0" borderId="24" xfId="0" applyBorder="1" applyAlignment="1">
      <alignment/>
    </xf>
    <xf numFmtId="0" fontId="0" fillId="20" borderId="10" xfId="0" applyFill="1" applyBorder="1" applyAlignment="1">
      <alignment/>
    </xf>
    <xf numFmtId="0" fontId="0" fillId="20" borderId="25" xfId="0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20" borderId="25" xfId="0" applyFill="1" applyBorder="1" applyAlignment="1">
      <alignment/>
    </xf>
    <xf numFmtId="0" fontId="2" fillId="21" borderId="10" xfId="0" applyFont="1" applyFill="1" applyBorder="1" applyAlignment="1">
      <alignment wrapText="1"/>
    </xf>
    <xf numFmtId="0" fontId="0" fillId="21" borderId="10" xfId="0" applyFill="1" applyBorder="1" applyAlignment="1">
      <alignment/>
    </xf>
    <xf numFmtId="0" fontId="0" fillId="21" borderId="25" xfId="0" applyFill="1" applyBorder="1" applyAlignment="1">
      <alignment/>
    </xf>
    <xf numFmtId="0" fontId="0" fillId="0" borderId="26" xfId="0" applyBorder="1" applyAlignment="1">
      <alignment/>
    </xf>
    <xf numFmtId="0" fontId="0" fillId="20" borderId="24" xfId="0" applyFill="1" applyBorder="1" applyAlignment="1">
      <alignment horizontal="center"/>
    </xf>
    <xf numFmtId="0" fontId="2" fillId="21" borderId="10" xfId="0" applyFont="1" applyFill="1" applyBorder="1" applyAlignment="1">
      <alignment/>
    </xf>
    <xf numFmtId="0" fontId="0" fillId="24" borderId="24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5" xfId="0" applyFill="1" applyBorder="1" applyAlignment="1">
      <alignment/>
    </xf>
    <xf numFmtId="0" fontId="0" fillId="20" borderId="24" xfId="0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0" fontId="0" fillId="0" borderId="24" xfId="0" applyBorder="1" applyAlignment="1">
      <alignment horizontal="centerContinuous" vertical="center"/>
    </xf>
    <xf numFmtId="0" fontId="0" fillId="0" borderId="24" xfId="0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0" borderId="24" xfId="0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0" borderId="27" xfId="0" applyFont="1" applyFill="1" applyBorder="1" applyAlignment="1">
      <alignment horizontal="center"/>
    </xf>
    <xf numFmtId="0" fontId="0" fillId="21" borderId="12" xfId="0" applyFill="1" applyBorder="1" applyAlignment="1">
      <alignment/>
    </xf>
    <xf numFmtId="0" fontId="0" fillId="0" borderId="27" xfId="0" applyBorder="1" applyAlignment="1">
      <alignment/>
    </xf>
    <xf numFmtId="0" fontId="0" fillId="21" borderId="28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8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2" xfId="0" applyFill="1" applyBorder="1" applyAlignment="1">
      <alignment/>
    </xf>
    <xf numFmtId="0" fontId="0" fillId="21" borderId="24" xfId="0" applyFill="1" applyBorder="1" applyAlignment="1">
      <alignment horizontal="centerContinuous"/>
    </xf>
    <xf numFmtId="0" fontId="0" fillId="21" borderId="10" xfId="0" applyFont="1" applyFill="1" applyBorder="1" applyAlignment="1">
      <alignment horizontal="left" wrapText="1"/>
    </xf>
    <xf numFmtId="0" fontId="0" fillId="21" borderId="11" xfId="0" applyFill="1" applyBorder="1" applyAlignment="1">
      <alignment horizontal="centerContinuous"/>
    </xf>
    <xf numFmtId="0" fontId="0" fillId="21" borderId="25" xfId="0" applyFill="1" applyBorder="1" applyAlignment="1">
      <alignment horizontal="centerContinuous"/>
    </xf>
    <xf numFmtId="0" fontId="0" fillId="25" borderId="11" xfId="0" applyFill="1" applyBorder="1" applyAlignment="1">
      <alignment/>
    </xf>
    <xf numFmtId="0" fontId="0" fillId="0" borderId="10" xfId="0" applyBorder="1" applyAlignment="1">
      <alignment vertical="top"/>
    </xf>
    <xf numFmtId="0" fontId="0" fillId="25" borderId="14" xfId="0" applyFill="1" applyBorder="1" applyAlignment="1">
      <alignment/>
    </xf>
    <xf numFmtId="0" fontId="0" fillId="21" borderId="29" xfId="0" applyFill="1" applyBorder="1" applyAlignment="1">
      <alignment horizontal="center"/>
    </xf>
    <xf numFmtId="0" fontId="0" fillId="21" borderId="2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20" borderId="11" xfId="0" applyFont="1" applyFill="1" applyBorder="1" applyAlignment="1">
      <alignment/>
    </xf>
    <xf numFmtId="0" fontId="0" fillId="0" borderId="33" xfId="0" applyBorder="1" applyAlignment="1">
      <alignment/>
    </xf>
    <xf numFmtId="0" fontId="2" fillId="21" borderId="3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9" fontId="0" fillId="0" borderId="13" xfId="0" applyNumberFormat="1" applyBorder="1" applyAlignment="1">
      <alignment/>
    </xf>
    <xf numFmtId="0" fontId="0" fillId="0" borderId="10" xfId="0" applyFill="1" applyBorder="1" applyAlignment="1">
      <alignment vertical="top"/>
    </xf>
    <xf numFmtId="0" fontId="0" fillId="21" borderId="10" xfId="0" applyFill="1" applyBorder="1" applyAlignment="1">
      <alignment horizontal="centerContinuous" indent="15"/>
    </xf>
    <xf numFmtId="0" fontId="2" fillId="0" borderId="35" xfId="0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 wrapText="1"/>
    </xf>
    <xf numFmtId="0" fontId="0" fillId="0" borderId="36" xfId="0" applyBorder="1" applyAlignment="1">
      <alignment horizontal="centerContinuous" vertical="top"/>
    </xf>
    <xf numFmtId="0" fontId="0" fillId="0" borderId="17" xfId="0" applyFont="1" applyFill="1" applyBorder="1" applyAlignment="1">
      <alignment horizontal="left" wrapText="1"/>
    </xf>
    <xf numFmtId="0" fontId="0" fillId="0" borderId="27" xfId="0" applyBorder="1" applyAlignment="1">
      <alignment horizontal="centerContinuous" vertical="top"/>
    </xf>
    <xf numFmtId="0" fontId="0" fillId="0" borderId="20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wrapText="1"/>
    </xf>
    <xf numFmtId="0" fontId="2" fillId="21" borderId="20" xfId="0" applyFont="1" applyFill="1" applyBorder="1" applyAlignment="1">
      <alignment/>
    </xf>
    <xf numFmtId="0" fontId="0" fillId="20" borderId="20" xfId="0" applyFont="1" applyFill="1" applyBorder="1" applyAlignment="1">
      <alignment/>
    </xf>
    <xf numFmtId="0" fontId="0" fillId="21" borderId="27" xfId="0" applyFill="1" applyBorder="1" applyAlignment="1">
      <alignment horizontal="left"/>
    </xf>
    <xf numFmtId="0" fontId="0" fillId="21" borderId="12" xfId="0" applyFill="1" applyBorder="1" applyAlignment="1">
      <alignment horizontal="left"/>
    </xf>
    <xf numFmtId="9" fontId="0" fillId="6" borderId="13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21" borderId="24" xfId="0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20" borderId="17" xfId="0" applyFont="1" applyFill="1" applyBorder="1" applyAlignment="1">
      <alignment/>
    </xf>
    <xf numFmtId="0" fontId="2" fillId="20" borderId="3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4" xfId="0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Border="1" applyAlignment="1">
      <alignment horizontal="centerContinuous" vertical="top"/>
    </xf>
    <xf numFmtId="0" fontId="2" fillId="0" borderId="17" xfId="0" applyFont="1" applyBorder="1" applyAlignment="1">
      <alignment wrapText="1"/>
    </xf>
    <xf numFmtId="0" fontId="0" fillId="24" borderId="13" xfId="0" applyFill="1" applyBorder="1" applyAlignment="1">
      <alignment/>
    </xf>
    <xf numFmtId="0" fontId="0" fillId="24" borderId="38" xfId="0" applyFill="1" applyBorder="1" applyAlignment="1">
      <alignment/>
    </xf>
    <xf numFmtId="0" fontId="0" fillId="21" borderId="24" xfId="0" applyFill="1" applyBorder="1" applyAlignment="1">
      <alignment horizontal="centerContinuous" vertical="center"/>
    </xf>
    <xf numFmtId="0" fontId="2" fillId="24" borderId="39" xfId="0" applyFont="1" applyFill="1" applyBorder="1" applyAlignment="1">
      <alignment/>
    </xf>
    <xf numFmtId="0" fontId="0" fillId="24" borderId="4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24" borderId="0" xfId="0" applyFill="1" applyAlignment="1">
      <alignment wrapText="1"/>
    </xf>
    <xf numFmtId="0" fontId="0" fillId="21" borderId="0" xfId="0" applyFill="1" applyBorder="1" applyAlignment="1">
      <alignment horizontal="centerContinuous" indent="15"/>
    </xf>
    <xf numFmtId="0" fontId="0" fillId="21" borderId="12" xfId="0" applyFont="1" applyFill="1" applyBorder="1" applyAlignment="1">
      <alignment vertical="center"/>
    </xf>
    <xf numFmtId="0" fontId="2" fillId="21" borderId="41" xfId="0" applyFont="1" applyFill="1" applyBorder="1" applyAlignment="1">
      <alignment horizontal="center" wrapText="1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41" xfId="0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2" fillId="0" borderId="16" xfId="0" applyFont="1" applyBorder="1" applyAlignment="1">
      <alignment/>
    </xf>
    <xf numFmtId="0" fontId="0" fillId="21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9" fontId="0" fillId="6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Continuous" vertical="top"/>
    </xf>
    <xf numFmtId="0" fontId="2" fillId="0" borderId="20" xfId="0" applyFont="1" applyFill="1" applyBorder="1" applyAlignment="1">
      <alignment horizontal="center" wrapText="1"/>
    </xf>
    <xf numFmtId="0" fontId="2" fillId="21" borderId="20" xfId="0" applyFont="1" applyFill="1" applyBorder="1" applyAlignment="1">
      <alignment horizontal="centerContinuous"/>
    </xf>
    <xf numFmtId="0" fontId="0" fillId="21" borderId="41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2" fillId="24" borderId="20" xfId="0" applyFont="1" applyFill="1" applyBorder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7" xfId="0" applyBorder="1" applyAlignment="1">
      <alignment wrapText="1"/>
    </xf>
    <xf numFmtId="0" fontId="0" fillId="24" borderId="11" xfId="0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Fill="1" applyBorder="1" applyAlignment="1">
      <alignment horizontal="left" indent="15"/>
    </xf>
    <xf numFmtId="49" fontId="0" fillId="0" borderId="0" xfId="0" applyNumberFormat="1" applyFill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10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10" borderId="10" xfId="0" applyFill="1" applyBorder="1" applyAlignment="1">
      <alignment horizontal="centerContinuous"/>
    </xf>
    <xf numFmtId="0" fontId="0" fillId="24" borderId="18" xfId="0" applyNumberFormat="1" applyFill="1" applyBorder="1" applyAlignment="1">
      <alignment/>
    </xf>
    <xf numFmtId="0" fontId="0" fillId="10" borderId="12" xfId="0" applyNumberFormat="1" applyFill="1" applyBorder="1" applyAlignment="1">
      <alignment horizontal="centerContinuous" wrapText="1"/>
    </xf>
    <xf numFmtId="9" fontId="0" fillId="8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20" borderId="12" xfId="0" applyFont="1" applyFill="1" applyBorder="1" applyAlignment="1">
      <alignment horizontal="center" vertical="center"/>
    </xf>
    <xf numFmtId="0" fontId="2" fillId="20" borderId="14" xfId="0" applyNumberFormat="1" applyFont="1" applyFill="1" applyBorder="1" applyAlignment="1">
      <alignment vertical="center" wrapText="1"/>
    </xf>
    <xf numFmtId="0" fontId="2" fillId="20" borderId="12" xfId="0" applyNumberFormat="1" applyFont="1" applyFill="1" applyBorder="1" applyAlignment="1">
      <alignment vertical="center" wrapText="1"/>
    </xf>
    <xf numFmtId="0" fontId="2" fillId="20" borderId="26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0" fillId="26" borderId="10" xfId="0" applyFill="1" applyBorder="1" applyAlignment="1">
      <alignment/>
    </xf>
    <xf numFmtId="0" fontId="0" fillId="18" borderId="10" xfId="0" applyFill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9" fontId="0" fillId="21" borderId="10" xfId="59" applyFont="1" applyFill="1" applyBorder="1" applyAlignment="1">
      <alignment/>
    </xf>
    <xf numFmtId="1" fontId="0" fillId="21" borderId="10" xfId="59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0" fillId="10" borderId="0" xfId="0" applyFill="1" applyAlignment="1">
      <alignment/>
    </xf>
    <xf numFmtId="180" fontId="0" fillId="21" borderId="10" xfId="59" applyNumberFormat="1" applyFont="1" applyFill="1" applyBorder="1" applyAlignment="1">
      <alignment/>
    </xf>
    <xf numFmtId="0" fontId="0" fillId="24" borderId="10" xfId="0" applyNumberFormat="1" applyFill="1" applyBorder="1" applyAlignment="1">
      <alignment/>
    </xf>
    <xf numFmtId="181" fontId="0" fillId="21" borderId="10" xfId="59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21" borderId="18" xfId="0" applyNumberFormat="1" applyFill="1" applyBorder="1" applyAlignment="1">
      <alignment/>
    </xf>
    <xf numFmtId="9" fontId="0" fillId="6" borderId="10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180" fontId="0" fillId="21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27" borderId="10" xfId="0" applyFill="1" applyBorder="1" applyAlignment="1">
      <alignment horizontal="center"/>
    </xf>
    <xf numFmtId="49" fontId="0" fillId="20" borderId="11" xfId="59" applyNumberFormat="1" applyFont="1" applyFill="1" applyBorder="1" applyAlignment="1">
      <alignment horizontal="center"/>
    </xf>
    <xf numFmtId="49" fontId="0" fillId="20" borderId="41" xfId="59" applyNumberFormat="1" applyFont="1" applyFill="1" applyBorder="1" applyAlignment="1">
      <alignment horizontal="center"/>
    </xf>
    <xf numFmtId="49" fontId="0" fillId="20" borderId="20" xfId="59" applyNumberFormat="1" applyFont="1" applyFill="1" applyBorder="1" applyAlignment="1">
      <alignment horizontal="center"/>
    </xf>
    <xf numFmtId="0" fontId="0" fillId="20" borderId="19" xfId="0" applyNumberFormat="1" applyFill="1" applyBorder="1" applyAlignment="1">
      <alignment horizontal="center"/>
    </xf>
    <xf numFmtId="0" fontId="0" fillId="20" borderId="0" xfId="0" applyNumberFormat="1" applyFill="1" applyAlignment="1">
      <alignment horizontal="center"/>
    </xf>
    <xf numFmtId="0" fontId="0" fillId="20" borderId="2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 vertical="top"/>
    </xf>
    <xf numFmtId="0" fontId="3" fillId="28" borderId="10" xfId="0" applyNumberFormat="1" applyFont="1" applyFill="1" applyBorder="1" applyAlignment="1">
      <alignment horizontal="center"/>
    </xf>
    <xf numFmtId="10" fontId="0" fillId="28" borderId="10" xfId="0" applyNumberFormat="1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0" fillId="8" borderId="10" xfId="0" applyNumberForma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1" borderId="12" xfId="0" applyNumberFormat="1" applyFont="1" applyFill="1" applyBorder="1" applyAlignment="1">
      <alignment horizontal="center" vertical="top" wrapText="1"/>
    </xf>
    <xf numFmtId="0" fontId="0" fillId="21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4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0" fillId="21" borderId="10" xfId="0" applyFill="1" applyBorder="1" applyAlignment="1">
      <alignment horizontal="center"/>
    </xf>
    <xf numFmtId="0" fontId="0" fillId="21" borderId="32" xfId="0" applyFill="1" applyBorder="1" applyAlignment="1">
      <alignment horizontal="left"/>
    </xf>
    <xf numFmtId="0" fontId="0" fillId="21" borderId="0" xfId="0" applyFill="1" applyAlignment="1">
      <alignment horizontal="left"/>
    </xf>
    <xf numFmtId="0" fontId="0" fillId="21" borderId="24" xfId="0" applyFill="1" applyBorder="1" applyAlignment="1">
      <alignment/>
    </xf>
    <xf numFmtId="0" fontId="0" fillId="21" borderId="25" xfId="0" applyFill="1" applyBorder="1" applyAlignment="1">
      <alignment/>
    </xf>
    <xf numFmtId="0" fontId="0" fillId="21" borderId="14" xfId="0" applyFill="1" applyBorder="1" applyAlignment="1">
      <alignment horizontal="center"/>
    </xf>
    <xf numFmtId="0" fontId="0" fillId="21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0" borderId="3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2" fillId="21" borderId="10" xfId="0" applyFont="1" applyFill="1" applyBorder="1" applyAlignment="1">
      <alignment horizontal="left"/>
    </xf>
    <xf numFmtId="0" fontId="2" fillId="21" borderId="25" xfId="0" applyFont="1" applyFill="1" applyBorder="1" applyAlignment="1">
      <alignment horizontal="left"/>
    </xf>
    <xf numFmtId="0" fontId="3" fillId="28" borderId="24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3" fillId="28" borderId="25" xfId="0" applyFont="1" applyFill="1" applyBorder="1" applyAlignment="1">
      <alignment horizontal="center"/>
    </xf>
    <xf numFmtId="0" fontId="2" fillId="24" borderId="27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8" xfId="0" applyFill="1" applyBorder="1" applyAlignment="1">
      <alignment/>
    </xf>
    <xf numFmtId="0" fontId="2" fillId="20" borderId="44" xfId="0" applyNumberFormat="1" applyFont="1" applyFill="1" applyBorder="1" applyAlignment="1">
      <alignment horizontal="center"/>
    </xf>
    <xf numFmtId="0" fontId="2" fillId="20" borderId="4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horizontal="center" vertical="center"/>
    </xf>
    <xf numFmtId="0" fontId="0" fillId="20" borderId="41" xfId="0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20" borderId="11" xfId="0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0" borderId="1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46" xfId="0" applyFont="1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wrapText="1"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2" xfId="0" applyFill="1" applyBorder="1" applyAlignment="1" applyProtection="1">
      <alignment/>
      <protection locked="0"/>
    </xf>
    <xf numFmtId="0" fontId="0" fillId="21" borderId="10" xfId="0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26" borderId="10" xfId="59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27" borderId="10" xfId="0" applyFill="1" applyBorder="1" applyAlignment="1">
      <alignment/>
    </xf>
    <xf numFmtId="0" fontId="0" fillId="27" borderId="10" xfId="0" applyFill="1" applyBorder="1" applyAlignment="1" applyProtection="1">
      <alignment/>
      <protection locked="0"/>
    </xf>
    <xf numFmtId="0" fontId="0" fillId="26" borderId="1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3" fillId="29" borderId="10" xfId="0" applyNumberFormat="1" applyFont="1" applyFill="1" applyBorder="1" applyAlignment="1">
      <alignment horizontal="center"/>
    </xf>
    <xf numFmtId="0" fontId="0" fillId="20" borderId="12" xfId="0" applyFill="1" applyBorder="1" applyAlignment="1" applyProtection="1">
      <alignment horizontal="center"/>
      <protection locked="0"/>
    </xf>
    <xf numFmtId="0" fontId="0" fillId="20" borderId="20" xfId="0" applyFill="1" applyBorder="1" applyAlignment="1" applyProtection="1">
      <alignment horizontal="center"/>
      <protection locked="0"/>
    </xf>
    <xf numFmtId="0" fontId="0" fillId="20" borderId="20" xfId="0" applyFill="1" applyBorder="1" applyAlignment="1" applyProtection="1">
      <alignment/>
      <protection locked="0"/>
    </xf>
    <xf numFmtId="0" fontId="0" fillId="20" borderId="13" xfId="0" applyFill="1" applyBorder="1" applyAlignment="1" applyProtection="1">
      <alignment horizontal="center"/>
      <protection locked="0"/>
    </xf>
    <xf numFmtId="0" fontId="3" fillId="20" borderId="20" xfId="0" applyFont="1" applyFill="1" applyBorder="1" applyAlignment="1" applyProtection="1">
      <alignment/>
      <protection locked="0"/>
    </xf>
    <xf numFmtId="0" fontId="3" fillId="20" borderId="20" xfId="0" applyNumberFormat="1" applyFont="1" applyFill="1" applyBorder="1" applyAlignment="1" applyProtection="1">
      <alignment/>
      <protection locked="0"/>
    </xf>
    <xf numFmtId="0" fontId="3" fillId="20" borderId="10" xfId="0" applyNumberFormat="1" applyFont="1" applyFill="1" applyBorder="1" applyAlignment="1" applyProtection="1">
      <alignment/>
      <protection locked="0"/>
    </xf>
    <xf numFmtId="0" fontId="0" fillId="20" borderId="16" xfId="0" applyFill="1" applyBorder="1" applyAlignment="1" applyProtection="1">
      <alignment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0" borderId="15" xfId="0" applyFill="1" applyBorder="1" applyAlignment="1" applyProtection="1">
      <alignment horizontal="center"/>
      <protection locked="0"/>
    </xf>
    <xf numFmtId="0" fontId="0" fillId="20" borderId="13" xfId="0" applyFill="1" applyBorder="1" applyAlignment="1" applyProtection="1">
      <alignment/>
      <protection locked="0"/>
    </xf>
    <xf numFmtId="0" fontId="0" fillId="20" borderId="17" xfId="0" applyFill="1" applyBorder="1" applyAlignment="1" applyProtection="1">
      <alignment/>
      <protection locked="0"/>
    </xf>
    <xf numFmtId="1" fontId="0" fillId="20" borderId="20" xfId="0" applyNumberFormat="1" applyFont="1" applyFill="1" applyBorder="1" applyAlignment="1" applyProtection="1">
      <alignment/>
      <protection locked="0"/>
    </xf>
    <xf numFmtId="0" fontId="0" fillId="20" borderId="17" xfId="0" applyFill="1" applyBorder="1" applyAlignment="1" applyProtection="1">
      <alignment horizontal="center"/>
      <protection locked="0"/>
    </xf>
    <xf numFmtId="0" fontId="0" fillId="20" borderId="47" xfId="0" applyFill="1" applyBorder="1" applyAlignment="1" applyProtection="1">
      <alignment horizontal="center"/>
      <protection locked="0"/>
    </xf>
    <xf numFmtId="0" fontId="0" fillId="20" borderId="41" xfId="0" applyFill="1" applyBorder="1" applyAlignment="1" applyProtection="1">
      <alignment horizontal="center"/>
      <protection locked="0"/>
    </xf>
    <xf numFmtId="0" fontId="0" fillId="20" borderId="25" xfId="0" applyFill="1" applyBorder="1" applyAlignment="1" applyProtection="1">
      <alignment/>
      <protection locked="0"/>
    </xf>
    <xf numFmtId="0" fontId="0" fillId="20" borderId="38" xfId="0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/>
      <protection locked="0"/>
    </xf>
    <xf numFmtId="0" fontId="0" fillId="24" borderId="25" xfId="0" applyFill="1" applyBorder="1" applyAlignment="1" applyProtection="1">
      <alignment/>
      <protection locked="0"/>
    </xf>
    <xf numFmtId="0" fontId="0" fillId="30" borderId="0" xfId="0" applyFill="1" applyAlignment="1">
      <alignment/>
    </xf>
    <xf numFmtId="0" fontId="0" fillId="27" borderId="25" xfId="0" applyFill="1" applyBorder="1" applyAlignment="1">
      <alignment/>
    </xf>
    <xf numFmtId="0" fontId="0" fillId="31" borderId="25" xfId="0" applyFill="1" applyBorder="1" applyAlignment="1">
      <alignment/>
    </xf>
    <xf numFmtId="0" fontId="0" fillId="31" borderId="28" xfId="0" applyFill="1" applyBorder="1" applyAlignment="1">
      <alignment/>
    </xf>
    <xf numFmtId="0" fontId="0" fillId="30" borderId="10" xfId="0" applyFill="1" applyBorder="1" applyAlignment="1" applyProtection="1">
      <alignment wrapText="1"/>
      <protection locked="0"/>
    </xf>
    <xf numFmtId="0" fontId="0" fillId="30" borderId="10" xfId="0" applyFill="1" applyBorder="1" applyAlignment="1" applyProtection="1">
      <alignment/>
      <protection locked="0"/>
    </xf>
    <xf numFmtId="0" fontId="0" fillId="30" borderId="25" xfId="0" applyFill="1" applyBorder="1" applyAlignment="1" applyProtection="1">
      <alignment/>
      <protection locked="0"/>
    </xf>
    <xf numFmtId="0" fontId="0" fillId="30" borderId="10" xfId="0" applyFont="1" applyFill="1" applyBorder="1" applyAlignment="1" applyProtection="1">
      <alignment/>
      <protection locked="0"/>
    </xf>
    <xf numFmtId="0" fontId="0" fillId="30" borderId="10" xfId="0" applyNumberFormat="1" applyFont="1" applyFill="1" applyBorder="1" applyAlignment="1" applyProtection="1">
      <alignment/>
      <protection locked="0"/>
    </xf>
    <xf numFmtId="0" fontId="0" fillId="30" borderId="25" xfId="0" applyNumberFormat="1" applyFont="1" applyFill="1" applyBorder="1" applyAlignment="1" applyProtection="1">
      <alignment/>
      <protection locked="0"/>
    </xf>
    <xf numFmtId="0" fontId="0" fillId="30" borderId="25" xfId="0" applyFont="1" applyFill="1" applyBorder="1" applyAlignment="1" applyProtection="1">
      <alignment/>
      <protection locked="0"/>
    </xf>
    <xf numFmtId="0" fontId="0" fillId="30" borderId="10" xfId="0" applyFont="1" applyFill="1" applyBorder="1" applyAlignment="1" applyProtection="1">
      <alignment wrapText="1"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0" fillId="30" borderId="12" xfId="0" applyFill="1" applyBorder="1" applyAlignment="1" applyProtection="1">
      <alignment/>
      <protection locked="0"/>
    </xf>
    <xf numFmtId="0" fontId="2" fillId="30" borderId="28" xfId="0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0" borderId="11" xfId="0" applyFill="1" applyBorder="1" applyAlignment="1" applyProtection="1">
      <alignment/>
      <protection locked="0"/>
    </xf>
    <xf numFmtId="0" fontId="2" fillId="21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25" xfId="0" applyFill="1" applyBorder="1" applyAlignment="1" applyProtection="1">
      <alignment/>
      <protection/>
    </xf>
    <xf numFmtId="0" fontId="0" fillId="27" borderId="11" xfId="0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38" xfId="0" applyFill="1" applyBorder="1" applyAlignment="1">
      <alignment/>
    </xf>
    <xf numFmtId="0" fontId="0" fillId="21" borderId="46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49">
      <selection activeCell="C61" sqref="C61"/>
    </sheetView>
  </sheetViews>
  <sheetFormatPr defaultColWidth="9.140625" defaultRowHeight="12.75"/>
  <cols>
    <col min="1" max="1" width="76.8515625" style="0" customWidth="1"/>
    <col min="2" max="3" width="24.28125" style="0" customWidth="1"/>
    <col min="4" max="4" width="21.00390625" style="0" customWidth="1"/>
    <col min="5" max="5" width="21.57421875" style="0" customWidth="1"/>
    <col min="6" max="6" width="17.140625" style="0" customWidth="1"/>
    <col min="7" max="7" width="14.8515625" style="0" customWidth="1"/>
    <col min="8" max="8" width="13.140625" style="0" customWidth="1"/>
  </cols>
  <sheetData>
    <row r="1" ht="12.75">
      <c r="A1" s="56"/>
    </row>
    <row r="2" ht="12.75">
      <c r="A2" s="56" t="s">
        <v>0</v>
      </c>
    </row>
    <row r="3" ht="12.75">
      <c r="A3" s="56"/>
    </row>
    <row r="4" spans="1:4" ht="12.75">
      <c r="A4" s="56" t="s">
        <v>1</v>
      </c>
      <c r="B4" s="183"/>
      <c r="C4" s="183"/>
      <c r="D4" s="183"/>
    </row>
    <row r="5" spans="1:4" ht="12.75">
      <c r="A5" s="56" t="s">
        <v>2</v>
      </c>
      <c r="B5" s="58"/>
      <c r="C5" s="58"/>
      <c r="D5" s="58"/>
    </row>
    <row r="6" spans="1:4" ht="12.75">
      <c r="A6" s="56"/>
      <c r="B6" s="56"/>
      <c r="C6" s="56"/>
      <c r="D6" s="56"/>
    </row>
    <row r="7" spans="1:4" ht="25.5">
      <c r="A7" s="184" t="s">
        <v>3</v>
      </c>
      <c r="B7" s="311"/>
      <c r="C7" s="185" t="s">
        <v>4</v>
      </c>
      <c r="D7" s="312"/>
    </row>
    <row r="9" spans="1:5" ht="12.75">
      <c r="A9" s="36" t="s">
        <v>5</v>
      </c>
      <c r="B9" s="54" t="s">
        <v>6</v>
      </c>
      <c r="C9" s="54"/>
      <c r="D9" s="54"/>
      <c r="E9" s="69"/>
    </row>
    <row r="10" spans="1:5" ht="12.75">
      <c r="A10" s="36" t="s">
        <v>7</v>
      </c>
      <c r="B10" s="186" t="s">
        <v>8</v>
      </c>
      <c r="C10" s="186" t="s">
        <v>9</v>
      </c>
      <c r="D10" s="36" t="s">
        <v>10</v>
      </c>
      <c r="E10" s="69"/>
    </row>
    <row r="11" spans="1:5" ht="12.75">
      <c r="A11" s="36"/>
      <c r="B11" s="36" t="s">
        <v>11</v>
      </c>
      <c r="C11" s="36" t="s">
        <v>11</v>
      </c>
      <c r="D11" s="36" t="s">
        <v>11</v>
      </c>
      <c r="E11" s="69"/>
    </row>
    <row r="12" spans="1:5" ht="12.75">
      <c r="A12" s="36">
        <v>1</v>
      </c>
      <c r="B12" s="36">
        <v>2</v>
      </c>
      <c r="C12" s="36">
        <v>3</v>
      </c>
      <c r="D12" s="36">
        <v>4</v>
      </c>
      <c r="E12" s="69"/>
    </row>
    <row r="13" spans="1:5" ht="12.75">
      <c r="A13" s="187" t="s">
        <v>12</v>
      </c>
      <c r="B13" s="54">
        <f>B15+B16</f>
        <v>0</v>
      </c>
      <c r="C13" s="54">
        <f>C14+C15+C16</f>
        <v>0</v>
      </c>
      <c r="D13" s="54">
        <f aca="true" t="shared" si="0" ref="D13:D18">B13+C13</f>
        <v>0</v>
      </c>
      <c r="E13" s="69"/>
    </row>
    <row r="14" spans="1:5" ht="12.75">
      <c r="A14" s="50" t="s">
        <v>13</v>
      </c>
      <c r="B14" s="320"/>
      <c r="C14" s="313"/>
      <c r="D14" s="54">
        <f>C14</f>
        <v>0</v>
      </c>
      <c r="E14" s="69"/>
    </row>
    <row r="15" spans="1:5" ht="12.75">
      <c r="A15" s="50" t="s">
        <v>14</v>
      </c>
      <c r="B15" s="313"/>
      <c r="C15" s="313"/>
      <c r="D15" s="54">
        <f t="shared" si="0"/>
        <v>0</v>
      </c>
      <c r="E15" s="69"/>
    </row>
    <row r="16" spans="1:5" ht="12.75">
      <c r="A16" s="50" t="s">
        <v>15</v>
      </c>
      <c r="B16" s="313"/>
      <c r="C16" s="313"/>
      <c r="D16" s="54">
        <f t="shared" si="0"/>
        <v>0</v>
      </c>
      <c r="E16" s="69"/>
    </row>
    <row r="17" spans="1:5" ht="12.75">
      <c r="A17" s="187" t="s">
        <v>16</v>
      </c>
      <c r="B17" s="313"/>
      <c r="C17" s="313"/>
      <c r="D17" s="54">
        <f t="shared" si="0"/>
        <v>0</v>
      </c>
      <c r="E17" s="69"/>
    </row>
    <row r="18" spans="1:5" ht="12.75">
      <c r="A18" s="187" t="s">
        <v>17</v>
      </c>
      <c r="B18" s="54">
        <f>B19+B20+B21+B22+B23+B24</f>
        <v>0</v>
      </c>
      <c r="C18" s="54">
        <f>C19+C20+C21+C22+C23+C24</f>
        <v>0</v>
      </c>
      <c r="D18" s="54">
        <f t="shared" si="0"/>
        <v>0</v>
      </c>
      <c r="E18" s="69"/>
    </row>
    <row r="19" spans="1:5" ht="12.75">
      <c r="A19" s="50" t="s">
        <v>18</v>
      </c>
      <c r="B19" s="313"/>
      <c r="C19" s="313"/>
      <c r="D19" s="54">
        <f aca="true" t="shared" si="1" ref="D19:D24">B19+C19</f>
        <v>0</v>
      </c>
      <c r="E19" s="69"/>
    </row>
    <row r="20" spans="1:5" ht="12.75">
      <c r="A20" s="50" t="s">
        <v>19</v>
      </c>
      <c r="B20" s="313"/>
      <c r="C20" s="313"/>
      <c r="D20" s="54">
        <f t="shared" si="1"/>
        <v>0</v>
      </c>
      <c r="E20" s="69"/>
    </row>
    <row r="21" spans="1:5" ht="12.75">
      <c r="A21" s="50" t="s">
        <v>20</v>
      </c>
      <c r="B21" s="313"/>
      <c r="C21" s="313"/>
      <c r="D21" s="54">
        <f t="shared" si="1"/>
        <v>0</v>
      </c>
      <c r="E21" s="69"/>
    </row>
    <row r="22" spans="1:5" ht="12.75">
      <c r="A22" s="50" t="s">
        <v>21</v>
      </c>
      <c r="B22" s="211"/>
      <c r="C22" s="313"/>
      <c r="D22" s="54">
        <f>C22</f>
        <v>0</v>
      </c>
      <c r="E22" s="69"/>
    </row>
    <row r="23" spans="1:5" ht="12.75">
      <c r="A23" s="50" t="s">
        <v>22</v>
      </c>
      <c r="B23" s="313"/>
      <c r="C23" s="313"/>
      <c r="D23" s="54">
        <f t="shared" si="1"/>
        <v>0</v>
      </c>
      <c r="E23" s="69"/>
    </row>
    <row r="24" spans="1:5" ht="12.75">
      <c r="A24" s="50" t="s">
        <v>23</v>
      </c>
      <c r="B24" s="313"/>
      <c r="C24" s="313"/>
      <c r="D24" s="54">
        <f t="shared" si="1"/>
        <v>0</v>
      </c>
      <c r="E24" s="69"/>
    </row>
    <row r="25" spans="1:5" ht="12.75">
      <c r="A25" s="84" t="s">
        <v>24</v>
      </c>
      <c r="B25" s="1" t="s">
        <v>25</v>
      </c>
      <c r="C25" s="1"/>
      <c r="D25" s="1"/>
      <c r="E25" s="69"/>
    </row>
    <row r="26" spans="1:5" ht="12.75">
      <c r="A26" s="187" t="s">
        <v>26</v>
      </c>
      <c r="B26" s="54">
        <f>B27+B34</f>
        <v>0</v>
      </c>
      <c r="C26" s="54">
        <f>C27+C34</f>
        <v>0</v>
      </c>
      <c r="D26" s="54">
        <f>C26+B26</f>
        <v>0</v>
      </c>
      <c r="E26" s="69"/>
    </row>
    <row r="27" spans="1:5" ht="12.75">
      <c r="A27" s="187" t="s">
        <v>27</v>
      </c>
      <c r="B27" s="54">
        <f>B28+B29+B30+B31+B32+B33</f>
        <v>0</v>
      </c>
      <c r="C27" s="54">
        <f>C28+C29+C30+C31+C32+C33</f>
        <v>0</v>
      </c>
      <c r="D27" s="54">
        <f>C27+B27</f>
        <v>0</v>
      </c>
      <c r="E27" s="69"/>
    </row>
    <row r="28" spans="1:5" ht="12.75">
      <c r="A28" s="50" t="s">
        <v>28</v>
      </c>
      <c r="B28" s="313"/>
      <c r="C28" s="313"/>
      <c r="D28" s="54">
        <f aca="true" t="shared" si="2" ref="D28:D33">B28+C28</f>
        <v>0</v>
      </c>
      <c r="E28" s="69"/>
    </row>
    <row r="29" spans="1:5" ht="12.75">
      <c r="A29" s="62" t="s">
        <v>29</v>
      </c>
      <c r="B29" s="314"/>
      <c r="C29" s="314"/>
      <c r="D29" s="54">
        <f t="shared" si="2"/>
        <v>0</v>
      </c>
      <c r="E29" s="69"/>
    </row>
    <row r="30" spans="1:5" ht="12.75">
      <c r="A30" s="50" t="s">
        <v>30</v>
      </c>
      <c r="B30" s="313"/>
      <c r="C30" s="313"/>
      <c r="D30" s="54">
        <f t="shared" si="2"/>
        <v>0</v>
      </c>
      <c r="E30" s="69"/>
    </row>
    <row r="31" spans="1:4" ht="12.75">
      <c r="A31" s="50" t="s">
        <v>31</v>
      </c>
      <c r="B31" s="313"/>
      <c r="C31" s="313"/>
      <c r="D31" s="54">
        <f t="shared" si="2"/>
        <v>0</v>
      </c>
    </row>
    <row r="32" spans="1:4" ht="12.75">
      <c r="A32" s="50" t="s">
        <v>32</v>
      </c>
      <c r="B32" s="313"/>
      <c r="C32" s="313"/>
      <c r="D32" s="54">
        <f t="shared" si="2"/>
        <v>0</v>
      </c>
    </row>
    <row r="33" spans="1:4" ht="12.75">
      <c r="A33" s="50" t="s">
        <v>33</v>
      </c>
      <c r="B33" s="313"/>
      <c r="C33" s="313"/>
      <c r="D33" s="54">
        <f t="shared" si="2"/>
        <v>0</v>
      </c>
    </row>
    <row r="34" spans="1:4" ht="12.75">
      <c r="A34" s="187" t="s">
        <v>34</v>
      </c>
      <c r="B34" s="54">
        <f>B35+B36+B39</f>
        <v>0</v>
      </c>
      <c r="C34" s="54">
        <f>C35+C36+C37+C38+C39</f>
        <v>0</v>
      </c>
      <c r="D34" s="54">
        <f>C34+B34</f>
        <v>0</v>
      </c>
    </row>
    <row r="35" spans="1:4" ht="12.75">
      <c r="A35" s="50" t="s">
        <v>35</v>
      </c>
      <c r="B35" s="313"/>
      <c r="C35" s="313"/>
      <c r="D35" s="54">
        <f>C35+B35</f>
        <v>0</v>
      </c>
    </row>
    <row r="36" spans="1:4" ht="12.75">
      <c r="A36" s="50" t="s">
        <v>36</v>
      </c>
      <c r="B36" s="313"/>
      <c r="C36" s="313"/>
      <c r="D36" s="54">
        <f>C36+B36</f>
        <v>0</v>
      </c>
    </row>
    <row r="37" spans="1:4" ht="12.75">
      <c r="A37" s="50" t="s">
        <v>37</v>
      </c>
      <c r="B37" s="77"/>
      <c r="C37" s="313"/>
      <c r="D37" s="54">
        <f>C37</f>
        <v>0</v>
      </c>
    </row>
    <row r="38" spans="1:4" ht="12.75">
      <c r="A38" s="50" t="s">
        <v>38</v>
      </c>
      <c r="B38" s="77"/>
      <c r="C38" s="313"/>
      <c r="D38" s="54">
        <f>C38</f>
        <v>0</v>
      </c>
    </row>
    <row r="39" spans="1:4" ht="12.75">
      <c r="A39" s="50" t="s">
        <v>39</v>
      </c>
      <c r="B39" s="313"/>
      <c r="C39" s="313"/>
      <c r="D39" s="54">
        <f>C39+B39</f>
        <v>0</v>
      </c>
    </row>
    <row r="40" spans="1:4" ht="12.75">
      <c r="A40" s="187" t="s">
        <v>40</v>
      </c>
      <c r="B40" s="54">
        <f>B41+B44+B45</f>
        <v>0</v>
      </c>
      <c r="C40" s="54">
        <f>C41+C44+C45</f>
        <v>0</v>
      </c>
      <c r="D40" s="54">
        <f>C40+B40</f>
        <v>0</v>
      </c>
    </row>
    <row r="41" spans="1:4" ht="12.75">
      <c r="A41" s="50" t="s">
        <v>41</v>
      </c>
      <c r="B41" s="54">
        <f>B42+B43</f>
        <v>0</v>
      </c>
      <c r="C41" s="54">
        <f>C42+C43</f>
        <v>0</v>
      </c>
      <c r="D41" s="54">
        <f>C41+B41</f>
        <v>0</v>
      </c>
    </row>
    <row r="42" spans="1:4" ht="12.75">
      <c r="A42" s="50" t="s">
        <v>42</v>
      </c>
      <c r="B42" s="313"/>
      <c r="C42" s="313"/>
      <c r="D42" s="54">
        <f>B42+C42</f>
        <v>0</v>
      </c>
    </row>
    <row r="43" spans="1:4" ht="12.75">
      <c r="A43" s="50" t="s">
        <v>43</v>
      </c>
      <c r="B43" s="313"/>
      <c r="C43" s="313"/>
      <c r="D43" s="54">
        <f>B43+C43</f>
        <v>0</v>
      </c>
    </row>
    <row r="44" spans="1:4" ht="12.75">
      <c r="A44" s="50" t="s">
        <v>44</v>
      </c>
      <c r="B44" s="313"/>
      <c r="C44" s="313"/>
      <c r="D44" s="54">
        <f>B44+C44</f>
        <v>0</v>
      </c>
    </row>
    <row r="45" spans="1:4" ht="12.75">
      <c r="A45" s="50" t="s">
        <v>45</v>
      </c>
      <c r="B45" s="313"/>
      <c r="C45" s="313"/>
      <c r="D45" s="54">
        <f>B45+C45</f>
        <v>0</v>
      </c>
    </row>
    <row r="46" spans="1:4" ht="12.75">
      <c r="A46" s="50" t="s">
        <v>46</v>
      </c>
      <c r="B46" s="222">
        <v>0</v>
      </c>
      <c r="C46" s="223"/>
      <c r="D46" s="223"/>
    </row>
    <row r="47" spans="1:4" ht="12.75">
      <c r="A47" s="187" t="s">
        <v>47</v>
      </c>
      <c r="B47" s="54">
        <f>B49</f>
        <v>0</v>
      </c>
      <c r="C47" s="54">
        <f>C48+C49</f>
        <v>0</v>
      </c>
      <c r="D47" s="54">
        <v>0</v>
      </c>
    </row>
    <row r="48" spans="1:4" ht="12.75">
      <c r="A48" s="50" t="s">
        <v>48</v>
      </c>
      <c r="B48" s="315"/>
      <c r="C48" s="313"/>
      <c r="D48" s="54">
        <f>C48</f>
        <v>0</v>
      </c>
    </row>
    <row r="49" spans="1:4" ht="12.75">
      <c r="A49" s="50" t="s">
        <v>49</v>
      </c>
      <c r="B49" s="313"/>
      <c r="C49" s="313"/>
      <c r="D49" s="54">
        <f>B49+C49</f>
        <v>0</v>
      </c>
    </row>
    <row r="50" spans="1:4" ht="12.75">
      <c r="A50" s="189" t="s">
        <v>50</v>
      </c>
      <c r="B50" s="190">
        <f>B13+B18+B26+B34+B40+B47</f>
        <v>0</v>
      </c>
      <c r="C50" s="190">
        <f>C13+C26+C34+C40+C47</f>
        <v>0</v>
      </c>
      <c r="D50" s="190">
        <f>C50+B50</f>
        <v>0</v>
      </c>
    </row>
    <row r="51" spans="1:4" ht="12.75">
      <c r="A51" s="51" t="s">
        <v>51</v>
      </c>
      <c r="B51" s="224" t="s">
        <v>52</v>
      </c>
      <c r="C51" s="224"/>
      <c r="D51" s="224"/>
    </row>
    <row r="52" spans="1:4" ht="12.75">
      <c r="A52" s="192" t="s">
        <v>53</v>
      </c>
      <c r="B52" s="316"/>
      <c r="C52" s="217">
        <v>0</v>
      </c>
      <c r="D52" s="190">
        <f>B52+C52</f>
        <v>0</v>
      </c>
    </row>
    <row r="53" spans="1:4" ht="12.75">
      <c r="A53" s="192" t="s">
        <v>54</v>
      </c>
      <c r="B53" s="225">
        <f>B52+D50</f>
        <v>0</v>
      </c>
      <c r="C53" s="225"/>
      <c r="D53" s="225"/>
    </row>
    <row r="54" spans="1:4" ht="12.75">
      <c r="A54" s="194" t="s">
        <v>55</v>
      </c>
      <c r="B54" s="226">
        <f>B56*B53</f>
        <v>0</v>
      </c>
      <c r="C54" s="227"/>
      <c r="D54" s="228"/>
    </row>
    <row r="55" spans="1:4" ht="12.75">
      <c r="A55" s="187" t="s">
        <v>56</v>
      </c>
      <c r="B55" s="229">
        <f>B54+B53</f>
        <v>0</v>
      </c>
      <c r="C55" s="230"/>
      <c r="D55" s="231"/>
    </row>
    <row r="56" spans="1:5" ht="13.5" customHeight="1">
      <c r="A56" s="189" t="s">
        <v>57</v>
      </c>
      <c r="B56" s="218">
        <v>0.19</v>
      </c>
      <c r="C56" s="219"/>
      <c r="D56" s="220"/>
      <c r="E56" s="56"/>
    </row>
    <row r="57" spans="1:4" ht="27" customHeight="1">
      <c r="A57" s="196"/>
      <c r="B57" s="197" t="s">
        <v>58</v>
      </c>
      <c r="C57" s="198" t="s">
        <v>11</v>
      </c>
      <c r="D57" s="199"/>
    </row>
    <row r="58" spans="1:4" ht="12.75">
      <c r="A58" s="118" t="s">
        <v>59</v>
      </c>
      <c r="B58" s="54">
        <f>C58*B7</f>
        <v>0</v>
      </c>
      <c r="C58" s="51">
        <f>D50</f>
        <v>0</v>
      </c>
      <c r="D58" s="50"/>
    </row>
    <row r="59" spans="1:4" ht="12.75">
      <c r="A59" s="54" t="s">
        <v>60</v>
      </c>
      <c r="B59" s="54">
        <f>C59*B7</f>
        <v>0</v>
      </c>
      <c r="C59" s="51">
        <f>B50</f>
        <v>0</v>
      </c>
      <c r="D59" s="50"/>
    </row>
    <row r="60" spans="1:4" ht="12.75">
      <c r="A60" s="54" t="s">
        <v>61</v>
      </c>
      <c r="B60" s="54">
        <f>C60*B7</f>
        <v>0</v>
      </c>
      <c r="C60" s="51">
        <f>C50</f>
        <v>0</v>
      </c>
      <c r="D60" s="50"/>
    </row>
    <row r="61" spans="1:4" ht="42" customHeight="1">
      <c r="A61" s="200" t="s">
        <v>62</v>
      </c>
      <c r="B61" s="201" t="s">
        <v>63</v>
      </c>
      <c r="C61" s="202" t="s">
        <v>64</v>
      </c>
      <c r="D61" s="203" t="s">
        <v>10</v>
      </c>
    </row>
    <row r="62" spans="1:4" ht="12.75">
      <c r="A62" s="204" t="s">
        <v>65</v>
      </c>
      <c r="B62" s="317">
        <v>0</v>
      </c>
      <c r="C62" s="206"/>
      <c r="D62" s="54">
        <f>B62</f>
        <v>0</v>
      </c>
    </row>
    <row r="63" spans="1:4" ht="12.75">
      <c r="A63" s="204" t="s">
        <v>66</v>
      </c>
      <c r="B63" s="77">
        <f>B64+B65+B66</f>
        <v>0</v>
      </c>
      <c r="C63" s="77">
        <f>C64+C65+C66</f>
        <v>0</v>
      </c>
      <c r="D63" s="77">
        <f>C63+B63</f>
        <v>0</v>
      </c>
    </row>
    <row r="64" spans="1:4" ht="12.75">
      <c r="A64" s="207" t="s">
        <v>67</v>
      </c>
      <c r="B64" s="317">
        <v>0</v>
      </c>
      <c r="C64" s="321"/>
      <c r="D64" s="54"/>
    </row>
    <row r="65" spans="1:4" ht="12.75">
      <c r="A65" s="208" t="s">
        <v>68</v>
      </c>
      <c r="B65" s="317">
        <v>0</v>
      </c>
      <c r="C65" s="321"/>
      <c r="D65" s="54">
        <f>B65+C65</f>
        <v>0</v>
      </c>
    </row>
    <row r="66" spans="1:4" ht="12.75">
      <c r="A66" s="208" t="s">
        <v>69</v>
      </c>
      <c r="B66" s="317">
        <v>0</v>
      </c>
      <c r="C66" s="321"/>
      <c r="D66" s="54">
        <f>B66+C66</f>
        <v>0</v>
      </c>
    </row>
    <row r="67" spans="1:4" ht="12.75">
      <c r="A67" s="204" t="s">
        <v>70</v>
      </c>
      <c r="B67" s="77">
        <f>B62+B63</f>
        <v>0</v>
      </c>
      <c r="C67" s="77">
        <f>C63</f>
        <v>0</v>
      </c>
      <c r="D67" s="77">
        <v>0</v>
      </c>
    </row>
    <row r="68" spans="1:4" ht="12.75">
      <c r="A68" s="204" t="s">
        <v>71</v>
      </c>
      <c r="B68" s="221" t="e">
        <f>B62/B67</f>
        <v>#DIV/0!</v>
      </c>
      <c r="C68" s="232"/>
      <c r="D68" s="233"/>
    </row>
    <row r="69" spans="1:4" ht="12.75">
      <c r="A69" s="204" t="s">
        <v>72</v>
      </c>
      <c r="B69" s="318">
        <v>0</v>
      </c>
      <c r="C69" s="232"/>
      <c r="D69" s="233"/>
    </row>
    <row r="70" spans="1:4" ht="19.5" customHeight="1">
      <c r="A70" s="204" t="s">
        <v>73</v>
      </c>
      <c r="B70" s="77">
        <f>(B69*B62)/100</f>
        <v>0</v>
      </c>
      <c r="C70" s="234" t="s">
        <v>74</v>
      </c>
      <c r="D70" s="234"/>
    </row>
    <row r="78" spans="1:4" ht="12.75">
      <c r="A78" s="58"/>
      <c r="B78" s="58"/>
      <c r="C78" s="58"/>
      <c r="D78" s="58"/>
    </row>
    <row r="79" spans="1:4" ht="12.75">
      <c r="A79" s="58"/>
      <c r="B79" s="58"/>
      <c r="C79" s="58"/>
      <c r="D79" s="58"/>
    </row>
    <row r="80" spans="1:4" ht="12.75">
      <c r="A80" s="58"/>
      <c r="B80" s="58"/>
      <c r="C80" s="58"/>
      <c r="D80" s="58"/>
    </row>
    <row r="81" spans="1:4" ht="12.75">
      <c r="A81" s="154"/>
      <c r="B81" s="58"/>
      <c r="C81" s="58"/>
      <c r="D81" s="58"/>
    </row>
    <row r="82" spans="1:4" ht="12.75">
      <c r="A82" s="154"/>
      <c r="B82" s="58"/>
      <c r="C82" s="58"/>
      <c r="D82" s="237"/>
    </row>
    <row r="83" spans="1:4" ht="12.75">
      <c r="A83" s="154"/>
      <c r="B83" s="58"/>
      <c r="C83" s="58"/>
      <c r="D83" s="237"/>
    </row>
    <row r="84" spans="1:4" ht="12.75">
      <c r="A84" s="58"/>
      <c r="B84" s="58"/>
      <c r="C84" s="58"/>
      <c r="D84" s="58"/>
    </row>
    <row r="85" spans="1:4" ht="21.75" customHeight="1">
      <c r="A85" s="235"/>
      <c r="B85" s="235"/>
      <c r="C85" s="58"/>
      <c r="D85" s="58"/>
    </row>
    <row r="86" spans="1:4" ht="12.75">
      <c r="A86" s="236"/>
      <c r="B86" s="236"/>
      <c r="C86" s="58"/>
      <c r="D86" s="58"/>
    </row>
    <row r="87" spans="1:4" ht="12.75">
      <c r="A87" s="236"/>
      <c r="B87" s="236"/>
      <c r="C87" s="58"/>
      <c r="D87" s="58"/>
    </row>
    <row r="88" spans="1:4" ht="12.75">
      <c r="A88" s="58"/>
      <c r="B88" s="58"/>
      <c r="C88" s="58"/>
      <c r="D88" s="58"/>
    </row>
    <row r="89" spans="1:4" ht="12.75">
      <c r="A89" s="58"/>
      <c r="B89" s="58"/>
      <c r="C89" s="58"/>
      <c r="D89" s="58"/>
    </row>
  </sheetData>
  <sheetProtection password="B4A4" sheet="1"/>
  <mergeCells count="13">
    <mergeCell ref="C68:D68"/>
    <mergeCell ref="C69:D69"/>
    <mergeCell ref="C70:D70"/>
    <mergeCell ref="A85:B85"/>
    <mergeCell ref="A86:B86"/>
    <mergeCell ref="A87:B87"/>
    <mergeCell ref="D82:D83"/>
    <mergeCell ref="B25:D25"/>
    <mergeCell ref="B46:D46"/>
    <mergeCell ref="B51:D51"/>
    <mergeCell ref="B53:D53"/>
    <mergeCell ref="B54:D54"/>
    <mergeCell ref="B55:D5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SheetLayoutView="100" zoomScalePageLayoutView="0" workbookViewId="0" topLeftCell="A16">
      <selection activeCell="C23" sqref="C23"/>
    </sheetView>
  </sheetViews>
  <sheetFormatPr defaultColWidth="9.140625" defaultRowHeight="12.75"/>
  <cols>
    <col min="1" max="1" width="76.8515625" style="0" customWidth="1"/>
    <col min="2" max="3" width="24.28125" style="0" customWidth="1"/>
    <col min="4" max="4" width="21.00390625" style="0" customWidth="1"/>
    <col min="5" max="5" width="21.57421875" style="0" customWidth="1"/>
    <col min="6" max="6" width="17.140625" style="0" customWidth="1"/>
    <col min="7" max="7" width="14.8515625" style="0" customWidth="1"/>
    <col min="8" max="8" width="13.140625" style="0" customWidth="1"/>
  </cols>
  <sheetData>
    <row r="1" ht="12.75">
      <c r="A1" s="56"/>
    </row>
    <row r="2" ht="12.75">
      <c r="A2" s="56" t="s">
        <v>75</v>
      </c>
    </row>
    <row r="3" ht="12.75">
      <c r="A3" s="56"/>
    </row>
    <row r="4" spans="1:4" ht="12.75">
      <c r="A4" s="56" t="s">
        <v>1</v>
      </c>
      <c r="B4" s="183"/>
      <c r="C4" s="183"/>
      <c r="D4" s="183"/>
    </row>
    <row r="5" spans="1:4" ht="12.75">
      <c r="A5" s="56" t="s">
        <v>2</v>
      </c>
      <c r="B5" s="58"/>
      <c r="C5" s="58"/>
      <c r="D5" s="58"/>
    </row>
    <row r="6" spans="1:4" ht="12.75">
      <c r="A6" s="56"/>
      <c r="B6" s="56"/>
      <c r="C6" s="56"/>
      <c r="D6" s="56"/>
    </row>
    <row r="7" spans="1:4" ht="25.5">
      <c r="A7" s="184" t="s">
        <v>3</v>
      </c>
      <c r="B7" s="311"/>
      <c r="C7" s="185" t="s">
        <v>4</v>
      </c>
      <c r="D7" s="312"/>
    </row>
    <row r="9" spans="1:5" ht="12.75">
      <c r="A9" s="36" t="s">
        <v>5</v>
      </c>
      <c r="B9" s="54" t="s">
        <v>76</v>
      </c>
      <c r="C9" s="54"/>
      <c r="D9" s="54"/>
      <c r="E9" s="69"/>
    </row>
    <row r="10" spans="1:5" ht="12.75">
      <c r="A10" s="36" t="s">
        <v>7</v>
      </c>
      <c r="B10" s="186" t="s">
        <v>8</v>
      </c>
      <c r="C10" s="186" t="s">
        <v>9</v>
      </c>
      <c r="D10" s="36" t="s">
        <v>10</v>
      </c>
      <c r="E10" s="69"/>
    </row>
    <row r="11" spans="1:5" ht="12.75">
      <c r="A11" s="36"/>
      <c r="B11" s="36" t="s">
        <v>11</v>
      </c>
      <c r="C11" s="36" t="s">
        <v>11</v>
      </c>
      <c r="D11" s="36" t="s">
        <v>11</v>
      </c>
      <c r="E11" s="69"/>
    </row>
    <row r="12" spans="1:5" ht="12.75">
      <c r="A12" s="36">
        <v>1</v>
      </c>
      <c r="B12" s="36">
        <v>2</v>
      </c>
      <c r="C12" s="36">
        <v>3</v>
      </c>
      <c r="D12" s="36">
        <v>4</v>
      </c>
      <c r="E12" s="69"/>
    </row>
    <row r="13" spans="1:5" ht="12.75">
      <c r="A13" s="187" t="s">
        <v>12</v>
      </c>
      <c r="B13" s="54">
        <f>B15+B16</f>
        <v>0</v>
      </c>
      <c r="C13" s="54">
        <f>C14+C15+C16</f>
        <v>0</v>
      </c>
      <c r="D13" s="54">
        <f>B13+C13</f>
        <v>0</v>
      </c>
      <c r="E13" s="69"/>
    </row>
    <row r="14" spans="1:5" ht="12.75">
      <c r="A14" s="50" t="s">
        <v>13</v>
      </c>
      <c r="B14" s="320"/>
      <c r="C14" s="313"/>
      <c r="D14" s="54">
        <f>C14</f>
        <v>0</v>
      </c>
      <c r="E14" s="69"/>
    </row>
    <row r="15" spans="1:5" ht="12.75">
      <c r="A15" s="50" t="s">
        <v>14</v>
      </c>
      <c r="B15" s="313"/>
      <c r="C15" s="313"/>
      <c r="D15" s="54">
        <f>B15+C15</f>
        <v>0</v>
      </c>
      <c r="E15" s="69"/>
    </row>
    <row r="16" spans="1:5" ht="12.75">
      <c r="A16" s="50" t="s">
        <v>15</v>
      </c>
      <c r="B16" s="313"/>
      <c r="C16" s="313"/>
      <c r="D16" s="54">
        <f>B16+C16</f>
        <v>0</v>
      </c>
      <c r="E16" s="69"/>
    </row>
    <row r="17" spans="1:5" ht="12.75">
      <c r="A17" s="187" t="s">
        <v>16</v>
      </c>
      <c r="B17" s="313"/>
      <c r="C17" s="313"/>
      <c r="D17" s="54">
        <f>B17+C17</f>
        <v>0</v>
      </c>
      <c r="E17" s="69"/>
    </row>
    <row r="18" spans="1:5" ht="12.75">
      <c r="A18" s="187" t="s">
        <v>17</v>
      </c>
      <c r="B18" s="54">
        <f>B19+B20+B21+B22+B23+B24</f>
        <v>0</v>
      </c>
      <c r="C18" s="54">
        <f>C19+C20+C21+C22+C23+C24</f>
        <v>0</v>
      </c>
      <c r="D18" s="54">
        <f>C18+B18</f>
        <v>0</v>
      </c>
      <c r="E18" s="69"/>
    </row>
    <row r="19" spans="1:5" ht="12.75">
      <c r="A19" s="50" t="s">
        <v>18</v>
      </c>
      <c r="B19" s="313"/>
      <c r="C19" s="313"/>
      <c r="D19" s="54">
        <f aca="true" t="shared" si="0" ref="D19:D24">B19+C19</f>
        <v>0</v>
      </c>
      <c r="E19" s="69"/>
    </row>
    <row r="20" spans="1:5" ht="12.75">
      <c r="A20" s="50" t="s">
        <v>19</v>
      </c>
      <c r="B20" s="313"/>
      <c r="C20" s="313"/>
      <c r="D20" s="54">
        <f t="shared" si="0"/>
        <v>0</v>
      </c>
      <c r="E20" s="69"/>
    </row>
    <row r="21" spans="1:5" ht="12.75">
      <c r="A21" s="50" t="s">
        <v>20</v>
      </c>
      <c r="B21" s="313"/>
      <c r="C21" s="313"/>
      <c r="D21" s="54">
        <f t="shared" si="0"/>
        <v>0</v>
      </c>
      <c r="E21" s="69"/>
    </row>
    <row r="22" spans="1:5" ht="12.75">
      <c r="A22" s="50" t="s">
        <v>21</v>
      </c>
      <c r="B22" s="211"/>
      <c r="C22" s="313"/>
      <c r="D22" s="54">
        <f>C22</f>
        <v>0</v>
      </c>
      <c r="E22" s="69"/>
    </row>
    <row r="23" spans="1:5" ht="12.75">
      <c r="A23" s="50" t="s">
        <v>22</v>
      </c>
      <c r="B23" s="313"/>
      <c r="C23" s="313"/>
      <c r="D23" s="54">
        <f t="shared" si="0"/>
        <v>0</v>
      </c>
      <c r="E23" s="69"/>
    </row>
    <row r="24" spans="1:5" ht="12.75">
      <c r="A24" s="50" t="s">
        <v>23</v>
      </c>
      <c r="B24" s="313"/>
      <c r="C24" s="313"/>
      <c r="D24" s="54">
        <f t="shared" si="0"/>
        <v>0</v>
      </c>
      <c r="E24" s="69"/>
    </row>
    <row r="25" spans="1:5" ht="12.75">
      <c r="A25" s="50" t="s">
        <v>24</v>
      </c>
      <c r="B25" s="238" t="s">
        <v>25</v>
      </c>
      <c r="C25" s="238"/>
      <c r="D25" s="238"/>
      <c r="E25" s="69"/>
    </row>
    <row r="26" spans="1:5" ht="12.75">
      <c r="A26" s="187" t="s">
        <v>26</v>
      </c>
      <c r="B26" s="54">
        <f>B27+B34</f>
        <v>0</v>
      </c>
      <c r="C26" s="54">
        <f>C27+C34</f>
        <v>0</v>
      </c>
      <c r="D26" s="54">
        <f>C26+B26</f>
        <v>0</v>
      </c>
      <c r="E26" s="69"/>
    </row>
    <row r="27" spans="1:5" ht="12.75">
      <c r="A27" s="187" t="s">
        <v>27</v>
      </c>
      <c r="B27" s="54">
        <f>B28+B29+B30+B31+B32+B33</f>
        <v>0</v>
      </c>
      <c r="C27" s="54">
        <f>C28+C29+C30+C31+C32+C33</f>
        <v>0</v>
      </c>
      <c r="D27" s="54">
        <f>C27+B27</f>
        <v>0</v>
      </c>
      <c r="E27" s="69"/>
    </row>
    <row r="28" spans="1:5" ht="12.75">
      <c r="A28" s="50" t="s">
        <v>28</v>
      </c>
      <c r="B28" s="313"/>
      <c r="C28" s="313"/>
      <c r="D28" s="54">
        <f aca="true" t="shared" si="1" ref="D28:D33">B28+C28</f>
        <v>0</v>
      </c>
      <c r="E28" s="69"/>
    </row>
    <row r="29" spans="1:5" ht="12.75">
      <c r="A29" s="62" t="s">
        <v>29</v>
      </c>
      <c r="B29" s="314"/>
      <c r="C29" s="314"/>
      <c r="D29" s="54">
        <f t="shared" si="1"/>
        <v>0</v>
      </c>
      <c r="E29" s="69"/>
    </row>
    <row r="30" spans="1:5" ht="12.75">
      <c r="A30" s="50" t="s">
        <v>30</v>
      </c>
      <c r="B30" s="313"/>
      <c r="C30" s="313"/>
      <c r="D30" s="54">
        <f t="shared" si="1"/>
        <v>0</v>
      </c>
      <c r="E30" s="69"/>
    </row>
    <row r="31" spans="1:4" ht="12.75">
      <c r="A31" s="50" t="s">
        <v>31</v>
      </c>
      <c r="B31" s="313"/>
      <c r="C31" s="313"/>
      <c r="D31" s="54">
        <f t="shared" si="1"/>
        <v>0</v>
      </c>
    </row>
    <row r="32" spans="1:4" ht="12.75">
      <c r="A32" s="50" t="s">
        <v>32</v>
      </c>
      <c r="B32" s="313"/>
      <c r="C32" s="313"/>
      <c r="D32" s="54">
        <f t="shared" si="1"/>
        <v>0</v>
      </c>
    </row>
    <row r="33" spans="1:4" ht="12.75">
      <c r="A33" s="50" t="s">
        <v>33</v>
      </c>
      <c r="B33" s="313"/>
      <c r="C33" s="313"/>
      <c r="D33" s="54">
        <f t="shared" si="1"/>
        <v>0</v>
      </c>
    </row>
    <row r="34" spans="1:4" ht="12.75">
      <c r="A34" s="187" t="s">
        <v>34</v>
      </c>
      <c r="B34" s="54">
        <f>B35+B36+B39</f>
        <v>0</v>
      </c>
      <c r="C34" s="54">
        <f>C35+C36+C37+C38+C39</f>
        <v>0</v>
      </c>
      <c r="D34" s="54">
        <f>C34+B34</f>
        <v>0</v>
      </c>
    </row>
    <row r="35" spans="1:4" ht="12.75">
      <c r="A35" s="50" t="s">
        <v>35</v>
      </c>
      <c r="B35" s="313"/>
      <c r="C35" s="313"/>
      <c r="D35" s="54">
        <f>C35+B35</f>
        <v>0</v>
      </c>
    </row>
    <row r="36" spans="1:4" ht="12.75">
      <c r="A36" s="50" t="s">
        <v>36</v>
      </c>
      <c r="B36" s="313"/>
      <c r="C36" s="313"/>
      <c r="D36" s="54">
        <f>C36+B36</f>
        <v>0</v>
      </c>
    </row>
    <row r="37" spans="1:4" ht="12.75">
      <c r="A37" s="50" t="s">
        <v>37</v>
      </c>
      <c r="B37" s="77"/>
      <c r="C37" s="313"/>
      <c r="D37" s="54">
        <f>C37</f>
        <v>0</v>
      </c>
    </row>
    <row r="38" spans="1:4" ht="12.75">
      <c r="A38" s="50" t="s">
        <v>38</v>
      </c>
      <c r="B38" s="77"/>
      <c r="C38" s="313"/>
      <c r="D38" s="54">
        <f>C38</f>
        <v>0</v>
      </c>
    </row>
    <row r="39" spans="1:4" ht="12.75">
      <c r="A39" s="50" t="s">
        <v>39</v>
      </c>
      <c r="B39" s="313"/>
      <c r="C39" s="313"/>
      <c r="D39" s="54">
        <f>C39+B39</f>
        <v>0</v>
      </c>
    </row>
    <row r="40" spans="1:4" ht="12.75">
      <c r="A40" s="187" t="s">
        <v>40</v>
      </c>
      <c r="B40" s="54">
        <f>B41+B44+B45</f>
        <v>0</v>
      </c>
      <c r="C40" s="54">
        <f>C41+C44+C45</f>
        <v>0</v>
      </c>
      <c r="D40" s="54">
        <f aca="true" t="shared" si="2" ref="D40:D45">B40+C40</f>
        <v>0</v>
      </c>
    </row>
    <row r="41" spans="1:4" ht="12.75">
      <c r="A41" s="50" t="s">
        <v>41</v>
      </c>
      <c r="B41" s="54">
        <f>B42+B43</f>
        <v>0</v>
      </c>
      <c r="C41" s="54">
        <f>C42+C43</f>
        <v>0</v>
      </c>
      <c r="D41" s="54">
        <f t="shared" si="2"/>
        <v>0</v>
      </c>
    </row>
    <row r="42" spans="1:4" ht="12.75">
      <c r="A42" s="50" t="s">
        <v>42</v>
      </c>
      <c r="B42" s="313"/>
      <c r="C42" s="313"/>
      <c r="D42" s="54">
        <f t="shared" si="2"/>
        <v>0</v>
      </c>
    </row>
    <row r="43" spans="1:4" ht="12.75">
      <c r="A43" s="50" t="s">
        <v>43</v>
      </c>
      <c r="B43" s="313"/>
      <c r="C43" s="313"/>
      <c r="D43" s="54">
        <f t="shared" si="2"/>
        <v>0</v>
      </c>
    </row>
    <row r="44" spans="1:4" ht="12.75">
      <c r="A44" s="50" t="s">
        <v>44</v>
      </c>
      <c r="B44" s="313"/>
      <c r="C44" s="313"/>
      <c r="D44" s="54">
        <f t="shared" si="2"/>
        <v>0</v>
      </c>
    </row>
    <row r="45" spans="1:4" ht="12.75">
      <c r="A45" s="50" t="s">
        <v>45</v>
      </c>
      <c r="B45" s="313"/>
      <c r="C45" s="313"/>
      <c r="D45" s="54">
        <f t="shared" si="2"/>
        <v>0</v>
      </c>
    </row>
    <row r="46" spans="1:4" ht="12.75">
      <c r="A46" s="50" t="s">
        <v>46</v>
      </c>
      <c r="B46" s="239">
        <v>0</v>
      </c>
      <c r="C46" s="240"/>
      <c r="D46" s="240"/>
    </row>
    <row r="47" spans="1:4" ht="12.75">
      <c r="A47" s="187" t="s">
        <v>47</v>
      </c>
      <c r="B47" s="54">
        <f>B49</f>
        <v>0</v>
      </c>
      <c r="C47" s="54">
        <f>C48+C49</f>
        <v>0</v>
      </c>
      <c r="D47" s="54">
        <f>B47+C47</f>
        <v>0</v>
      </c>
    </row>
    <row r="48" spans="1:4" ht="12.75">
      <c r="A48" s="50" t="s">
        <v>48</v>
      </c>
      <c r="B48" s="77"/>
      <c r="C48" s="313"/>
      <c r="D48" s="54">
        <f>C48</f>
        <v>0</v>
      </c>
    </row>
    <row r="49" spans="1:4" ht="12.75">
      <c r="A49" s="50" t="s">
        <v>49</v>
      </c>
      <c r="B49" s="313"/>
      <c r="C49" s="313"/>
      <c r="D49" s="54">
        <f>B49+C49</f>
        <v>0</v>
      </c>
    </row>
    <row r="50" spans="1:4" ht="12.75">
      <c r="A50" s="189" t="s">
        <v>50</v>
      </c>
      <c r="B50" s="190">
        <f>B13+B18+B26+B34+B40+B47</f>
        <v>0</v>
      </c>
      <c r="C50" s="322">
        <f>C13+C17+C18+C26+C40+C47</f>
        <v>0</v>
      </c>
      <c r="D50" s="190">
        <f>C50+B50</f>
        <v>0</v>
      </c>
    </row>
    <row r="51" spans="1:4" ht="12.75">
      <c r="A51" s="51" t="s">
        <v>51</v>
      </c>
      <c r="B51" s="241" t="s">
        <v>52</v>
      </c>
      <c r="C51" s="241"/>
      <c r="D51" s="241"/>
    </row>
    <row r="52" spans="1:4" ht="12.75">
      <c r="A52" s="192" t="s">
        <v>53</v>
      </c>
      <c r="B52" s="323">
        <v>0</v>
      </c>
      <c r="C52" s="214"/>
      <c r="D52" s="191">
        <f>B52</f>
        <v>0</v>
      </c>
    </row>
    <row r="53" spans="1:4" ht="12.75">
      <c r="A53" s="192" t="s">
        <v>54</v>
      </c>
      <c r="B53" s="242">
        <f>D52+D50</f>
        <v>0</v>
      </c>
      <c r="C53" s="243"/>
      <c r="D53" s="244"/>
    </row>
    <row r="54" spans="1:4" ht="12.75">
      <c r="A54" s="194" t="s">
        <v>55</v>
      </c>
      <c r="B54" s="245">
        <f>B56*B53</f>
        <v>0</v>
      </c>
      <c r="C54" s="246"/>
      <c r="D54" s="247"/>
    </row>
    <row r="55" spans="1:4" ht="12.75">
      <c r="A55" s="187" t="s">
        <v>56</v>
      </c>
      <c r="B55" s="248">
        <f>B54+B53</f>
        <v>0</v>
      </c>
      <c r="C55" s="249"/>
      <c r="D55" s="250"/>
    </row>
    <row r="56" spans="1:2" ht="13.5" customHeight="1">
      <c r="A56" s="212" t="s">
        <v>57</v>
      </c>
      <c r="B56" s="169">
        <v>0.19</v>
      </c>
    </row>
    <row r="57" spans="1:4" ht="27" customHeight="1">
      <c r="A57" s="196"/>
      <c r="B57" s="197" t="s">
        <v>58</v>
      </c>
      <c r="C57" s="198" t="s">
        <v>11</v>
      </c>
      <c r="D57" s="199"/>
    </row>
    <row r="58" spans="1:4" ht="12.75">
      <c r="A58" s="118" t="s">
        <v>59</v>
      </c>
      <c r="B58" s="54">
        <f>C58*B7</f>
        <v>0</v>
      </c>
      <c r="C58" s="51">
        <f>D49</f>
        <v>0</v>
      </c>
      <c r="D58" s="50"/>
    </row>
    <row r="59" spans="1:4" ht="12.75">
      <c r="A59" s="54" t="s">
        <v>60</v>
      </c>
      <c r="B59" s="54">
        <f>C59*B8</f>
        <v>0</v>
      </c>
      <c r="C59" s="51">
        <f>B50</f>
        <v>0</v>
      </c>
      <c r="D59" s="50"/>
    </row>
    <row r="60" spans="1:4" ht="12.75">
      <c r="A60" s="54" t="s">
        <v>61</v>
      </c>
      <c r="B60" s="54">
        <f>C60*B7</f>
        <v>0</v>
      </c>
      <c r="C60" s="51">
        <f>C50</f>
        <v>0</v>
      </c>
      <c r="D60" s="50"/>
    </row>
    <row r="61" spans="1:4" ht="42" customHeight="1">
      <c r="A61" s="200" t="s">
        <v>62</v>
      </c>
      <c r="B61" s="201" t="s">
        <v>63</v>
      </c>
      <c r="C61" s="202" t="s">
        <v>64</v>
      </c>
      <c r="D61" s="203" t="s">
        <v>10</v>
      </c>
    </row>
    <row r="62" spans="1:4" ht="12.75">
      <c r="A62" s="204" t="s">
        <v>65</v>
      </c>
      <c r="B62" s="321">
        <v>0</v>
      </c>
      <c r="C62" s="206"/>
      <c r="D62" s="54">
        <v>0</v>
      </c>
    </row>
    <row r="63" spans="1:4" ht="12.75">
      <c r="A63" s="204" t="s">
        <v>66</v>
      </c>
      <c r="B63" s="77">
        <f>B64+B65</f>
        <v>0</v>
      </c>
      <c r="C63" s="54">
        <f>C64+C65</f>
        <v>0</v>
      </c>
      <c r="D63" s="54">
        <f>D64+D65</f>
        <v>0</v>
      </c>
    </row>
    <row r="64" spans="1:4" ht="12.75">
      <c r="A64" s="208" t="s">
        <v>68</v>
      </c>
      <c r="B64" s="321">
        <v>0</v>
      </c>
      <c r="C64" s="84"/>
      <c r="D64" s="54">
        <f>+D65</f>
        <v>0</v>
      </c>
    </row>
    <row r="65" spans="1:4" ht="12.75">
      <c r="A65" s="208" t="s">
        <v>69</v>
      </c>
      <c r="B65" s="321">
        <v>0</v>
      </c>
      <c r="C65" s="84"/>
      <c r="D65" s="54">
        <f>B65+C65</f>
        <v>0</v>
      </c>
    </row>
    <row r="66" spans="1:4" ht="12.75">
      <c r="A66" s="204" t="s">
        <v>70</v>
      </c>
      <c r="B66" s="77">
        <f>B63+B62</f>
        <v>0</v>
      </c>
      <c r="C66" s="77">
        <f>C62+C63</f>
        <v>0</v>
      </c>
      <c r="D66" s="77">
        <f>D62+D63</f>
        <v>0</v>
      </c>
    </row>
    <row r="67" spans="1:4" ht="12.75">
      <c r="A67" s="204" t="s">
        <v>71</v>
      </c>
      <c r="B67" s="213" t="e">
        <f>B62/B66</f>
        <v>#DIV/0!</v>
      </c>
      <c r="C67" s="251"/>
      <c r="D67" s="252"/>
    </row>
    <row r="68" spans="1:4" ht="12.75">
      <c r="A68" s="204" t="s">
        <v>72</v>
      </c>
      <c r="B68" s="321">
        <v>0</v>
      </c>
      <c r="C68" s="251"/>
      <c r="D68" s="252"/>
    </row>
    <row r="69" spans="1:4" ht="19.5" customHeight="1">
      <c r="A69" s="204" t="s">
        <v>73</v>
      </c>
      <c r="B69" s="215">
        <f>(B62*B68)/100</f>
        <v>0</v>
      </c>
      <c r="C69" s="253" t="s">
        <v>74</v>
      </c>
      <c r="D69" s="253"/>
    </row>
    <row r="70" ht="12.75">
      <c r="B70" s="216"/>
    </row>
    <row r="77" spans="1:4" ht="12.75">
      <c r="A77" s="58"/>
      <c r="B77" s="58"/>
      <c r="C77" s="58"/>
      <c r="D77" s="58"/>
    </row>
    <row r="78" spans="1:4" ht="12.75">
      <c r="A78" s="58"/>
      <c r="B78" s="58"/>
      <c r="C78" s="58"/>
      <c r="D78" s="58"/>
    </row>
    <row r="79" spans="1:4" ht="12.75">
      <c r="A79" s="58"/>
      <c r="B79" s="58"/>
      <c r="C79" s="58"/>
      <c r="D79" s="58"/>
    </row>
    <row r="80" spans="1:4" ht="12.75">
      <c r="A80" s="154"/>
      <c r="B80" s="58"/>
      <c r="C80" s="58"/>
      <c r="D80" s="58"/>
    </row>
    <row r="81" spans="1:4" ht="12.75">
      <c r="A81" s="154"/>
      <c r="B81" s="58"/>
      <c r="C81" s="58"/>
      <c r="D81" s="237"/>
    </row>
    <row r="82" spans="1:4" ht="12.75">
      <c r="A82" s="154"/>
      <c r="B82" s="58"/>
      <c r="C82" s="58"/>
      <c r="D82" s="237"/>
    </row>
    <row r="83" spans="1:4" ht="12.75">
      <c r="A83" s="58"/>
      <c r="B83" s="58"/>
      <c r="C83" s="58"/>
      <c r="D83" s="58"/>
    </row>
    <row r="84" spans="1:4" ht="21.75" customHeight="1">
      <c r="A84" s="235"/>
      <c r="B84" s="235"/>
      <c r="C84" s="58"/>
      <c r="D84" s="58"/>
    </row>
    <row r="85" spans="1:4" ht="12.75">
      <c r="A85" s="236"/>
      <c r="B85" s="236"/>
      <c r="C85" s="58"/>
      <c r="D85" s="58"/>
    </row>
    <row r="86" spans="1:4" ht="12.75">
      <c r="A86" s="236"/>
      <c r="B86" s="236"/>
      <c r="C86" s="58"/>
      <c r="D86" s="58"/>
    </row>
    <row r="87" spans="1:4" ht="12.75">
      <c r="A87" s="58"/>
      <c r="B87" s="58"/>
      <c r="C87" s="58"/>
      <c r="D87" s="58"/>
    </row>
    <row r="88" spans="1:4" ht="12.75">
      <c r="A88" s="58"/>
      <c r="B88" s="58"/>
      <c r="C88" s="58"/>
      <c r="D88" s="58"/>
    </row>
  </sheetData>
  <sheetProtection password="B4A4" sheet="1"/>
  <mergeCells count="13">
    <mergeCell ref="C67:D67"/>
    <mergeCell ref="C68:D68"/>
    <mergeCell ref="C69:D69"/>
    <mergeCell ref="A84:B84"/>
    <mergeCell ref="A85:B85"/>
    <mergeCell ref="A86:B86"/>
    <mergeCell ref="D81:D82"/>
    <mergeCell ref="B25:D25"/>
    <mergeCell ref="B46:D46"/>
    <mergeCell ref="B51:D51"/>
    <mergeCell ref="B53:D53"/>
    <mergeCell ref="B54:D54"/>
    <mergeCell ref="B55:D5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zoomScaleSheetLayoutView="100" zoomScalePageLayoutView="0" workbookViewId="0" topLeftCell="A28">
      <selection activeCell="B46" sqref="B46:D46"/>
    </sheetView>
  </sheetViews>
  <sheetFormatPr defaultColWidth="9.140625" defaultRowHeight="12.75"/>
  <cols>
    <col min="1" max="1" width="76.8515625" style="0" customWidth="1"/>
    <col min="2" max="3" width="24.28125" style="0" customWidth="1"/>
    <col min="4" max="4" width="21.00390625" style="0" customWidth="1"/>
    <col min="5" max="5" width="21.57421875" style="0" customWidth="1"/>
    <col min="6" max="6" width="17.140625" style="0" customWidth="1"/>
    <col min="7" max="7" width="14.8515625" style="0" customWidth="1"/>
    <col min="8" max="8" width="13.140625" style="0" customWidth="1"/>
  </cols>
  <sheetData>
    <row r="1" ht="12.75">
      <c r="A1" s="56"/>
    </row>
    <row r="2" ht="12.75">
      <c r="A2" s="56" t="s">
        <v>77</v>
      </c>
    </row>
    <row r="3" ht="12.75">
      <c r="A3" s="56"/>
    </row>
    <row r="4" spans="1:4" ht="12.75">
      <c r="A4" s="56" t="s">
        <v>1</v>
      </c>
      <c r="B4" s="183"/>
      <c r="C4" s="183"/>
      <c r="D4" s="183"/>
    </row>
    <row r="5" spans="1:4" ht="12.75">
      <c r="A5" s="56" t="s">
        <v>2</v>
      </c>
      <c r="B5" s="58"/>
      <c r="C5" s="58"/>
      <c r="D5" s="58"/>
    </row>
    <row r="6" spans="1:4" ht="12.75">
      <c r="A6" s="56"/>
      <c r="B6" s="56"/>
      <c r="C6" s="56"/>
      <c r="D6" s="56"/>
    </row>
    <row r="7" spans="1:4" ht="25.5">
      <c r="A7" s="184" t="s">
        <v>3</v>
      </c>
      <c r="B7" s="311"/>
      <c r="C7" s="185" t="s">
        <v>4</v>
      </c>
      <c r="D7" s="312"/>
    </row>
    <row r="9" spans="1:5" ht="12.75">
      <c r="A9" s="36" t="s">
        <v>5</v>
      </c>
      <c r="B9" s="54" t="s">
        <v>76</v>
      </c>
      <c r="C9" s="54"/>
      <c r="D9" s="54"/>
      <c r="E9" s="69"/>
    </row>
    <row r="10" spans="1:5" ht="12.75">
      <c r="A10" s="36" t="s">
        <v>7</v>
      </c>
      <c r="B10" s="186" t="s">
        <v>8</v>
      </c>
      <c r="C10" s="186" t="s">
        <v>9</v>
      </c>
      <c r="D10" s="36" t="s">
        <v>10</v>
      </c>
      <c r="E10" s="69"/>
    </row>
    <row r="11" spans="1:5" ht="12.75">
      <c r="A11" s="36"/>
      <c r="B11" s="36" t="s">
        <v>11</v>
      </c>
      <c r="C11" s="36" t="s">
        <v>11</v>
      </c>
      <c r="D11" s="36" t="s">
        <v>11</v>
      </c>
      <c r="E11" s="69"/>
    </row>
    <row r="12" spans="1:5" ht="12.75">
      <c r="A12" s="36">
        <v>1</v>
      </c>
      <c r="B12" s="36">
        <v>2</v>
      </c>
      <c r="C12" s="36">
        <v>3</v>
      </c>
      <c r="D12" s="36">
        <v>4</v>
      </c>
      <c r="E12" s="69"/>
    </row>
    <row r="13" spans="1:5" ht="12.75">
      <c r="A13" s="187" t="s">
        <v>12</v>
      </c>
      <c r="B13" s="54">
        <f>B15+B16</f>
        <v>0</v>
      </c>
      <c r="C13" s="54">
        <f>C14+C15+C16</f>
        <v>0</v>
      </c>
      <c r="D13" s="54">
        <f>B13+C13</f>
        <v>0</v>
      </c>
      <c r="E13" s="69"/>
    </row>
    <row r="14" spans="1:5" ht="12.75">
      <c r="A14" s="50" t="s">
        <v>13</v>
      </c>
      <c r="B14" s="320"/>
      <c r="C14" s="313"/>
      <c r="D14" s="54">
        <f>B14+C14</f>
        <v>0</v>
      </c>
      <c r="E14" s="69"/>
    </row>
    <row r="15" spans="1:5" ht="12.75">
      <c r="A15" s="50" t="s">
        <v>14</v>
      </c>
      <c r="B15" s="313"/>
      <c r="C15" s="313"/>
      <c r="D15" s="54">
        <f>B15+C15</f>
        <v>0</v>
      </c>
      <c r="E15" s="69"/>
    </row>
    <row r="16" spans="1:5" ht="12.75">
      <c r="A16" s="50" t="s">
        <v>15</v>
      </c>
      <c r="B16" s="313"/>
      <c r="C16" s="313"/>
      <c r="D16" s="54">
        <f>B16+C16</f>
        <v>0</v>
      </c>
      <c r="E16" s="69"/>
    </row>
    <row r="17" spans="1:5" ht="12.75">
      <c r="A17" s="187" t="s">
        <v>16</v>
      </c>
      <c r="B17" s="313"/>
      <c r="C17" s="313"/>
      <c r="D17" s="54">
        <f>B17+C17</f>
        <v>0</v>
      </c>
      <c r="E17" s="69"/>
    </row>
    <row r="18" spans="1:5" ht="12.75">
      <c r="A18" s="187" t="s">
        <v>17</v>
      </c>
      <c r="B18" s="54">
        <f>B19+B20+B21+B23+B24</f>
        <v>0</v>
      </c>
      <c r="C18" s="54">
        <f>C19+C20+C21+C22+C23+C24</f>
        <v>0</v>
      </c>
      <c r="D18" s="54">
        <f>C18+B18</f>
        <v>0</v>
      </c>
      <c r="E18" s="69"/>
    </row>
    <row r="19" spans="1:5" ht="12.75">
      <c r="A19" s="50" t="s">
        <v>18</v>
      </c>
      <c r="B19" s="313"/>
      <c r="C19" s="313"/>
      <c r="D19" s="54">
        <f aca="true" t="shared" si="0" ref="D19:D24">B19+C19</f>
        <v>0</v>
      </c>
      <c r="E19" s="69"/>
    </row>
    <row r="20" spans="1:5" ht="12.75">
      <c r="A20" s="50" t="s">
        <v>19</v>
      </c>
      <c r="B20" s="313"/>
      <c r="C20" s="313"/>
      <c r="D20" s="54">
        <f t="shared" si="0"/>
        <v>0</v>
      </c>
      <c r="E20" s="69"/>
    </row>
    <row r="21" spans="1:5" ht="12.75">
      <c r="A21" s="50" t="s">
        <v>20</v>
      </c>
      <c r="B21" s="313"/>
      <c r="C21" s="313"/>
      <c r="D21" s="54">
        <f t="shared" si="0"/>
        <v>0</v>
      </c>
      <c r="E21" s="69"/>
    </row>
    <row r="22" spans="1:5" ht="12.75">
      <c r="A22" s="50" t="s">
        <v>21</v>
      </c>
      <c r="B22" s="211"/>
      <c r="C22" s="313"/>
      <c r="D22" s="54">
        <f t="shared" si="0"/>
        <v>0</v>
      </c>
      <c r="E22" s="69"/>
    </row>
    <row r="23" spans="1:5" ht="12.75">
      <c r="A23" s="50" t="s">
        <v>22</v>
      </c>
      <c r="B23" s="313"/>
      <c r="C23" s="313"/>
      <c r="D23" s="54">
        <f t="shared" si="0"/>
        <v>0</v>
      </c>
      <c r="E23" s="69"/>
    </row>
    <row r="24" spans="1:5" ht="12.75">
      <c r="A24" s="50" t="s">
        <v>23</v>
      </c>
      <c r="B24" s="313"/>
      <c r="C24" s="313"/>
      <c r="D24" s="54">
        <f t="shared" si="0"/>
        <v>0</v>
      </c>
      <c r="E24" s="69"/>
    </row>
    <row r="25" spans="1:5" ht="12.75">
      <c r="A25" s="50" t="s">
        <v>24</v>
      </c>
      <c r="B25" s="324" t="s">
        <v>25</v>
      </c>
      <c r="C25" s="324"/>
      <c r="D25" s="324"/>
      <c r="E25" s="69"/>
    </row>
    <row r="26" spans="1:5" ht="12.75">
      <c r="A26" s="187" t="s">
        <v>26</v>
      </c>
      <c r="B26" s="54">
        <f>B27+B34</f>
        <v>0</v>
      </c>
      <c r="C26" s="54">
        <f>C27+C34</f>
        <v>0</v>
      </c>
      <c r="D26" s="54">
        <f>C26+B26</f>
        <v>0</v>
      </c>
      <c r="E26" s="69"/>
    </row>
    <row r="27" spans="1:5" ht="12.75">
      <c r="A27" s="187" t="s">
        <v>27</v>
      </c>
      <c r="B27" s="54">
        <f>B28+B29+B30+B31+B32+B33</f>
        <v>0</v>
      </c>
      <c r="C27" s="54">
        <f>C28+C29+C30+C31+C32+C33</f>
        <v>0</v>
      </c>
      <c r="D27" s="54">
        <f>C27+B27</f>
        <v>0</v>
      </c>
      <c r="E27" s="69"/>
    </row>
    <row r="28" spans="1:5" ht="12.75">
      <c r="A28" s="50" t="s">
        <v>28</v>
      </c>
      <c r="B28" s="313"/>
      <c r="C28" s="313"/>
      <c r="D28" s="54">
        <f aca="true" t="shared" si="1" ref="D28:D33">B28+C28</f>
        <v>0</v>
      </c>
      <c r="E28" s="69"/>
    </row>
    <row r="29" spans="1:5" ht="12.75">
      <c r="A29" s="62" t="s">
        <v>29</v>
      </c>
      <c r="B29" s="314"/>
      <c r="C29" s="314"/>
      <c r="D29" s="54">
        <f t="shared" si="1"/>
        <v>0</v>
      </c>
      <c r="E29" s="69"/>
    </row>
    <row r="30" spans="1:5" ht="12.75">
      <c r="A30" s="50" t="s">
        <v>30</v>
      </c>
      <c r="B30" s="313"/>
      <c r="C30" s="313"/>
      <c r="D30" s="54">
        <f t="shared" si="1"/>
        <v>0</v>
      </c>
      <c r="E30" s="69"/>
    </row>
    <row r="31" spans="1:4" ht="12.75">
      <c r="A31" s="50" t="s">
        <v>31</v>
      </c>
      <c r="B31" s="313"/>
      <c r="C31" s="313"/>
      <c r="D31" s="54">
        <f t="shared" si="1"/>
        <v>0</v>
      </c>
    </row>
    <row r="32" spans="1:4" ht="12.75">
      <c r="A32" s="50" t="s">
        <v>32</v>
      </c>
      <c r="B32" s="313"/>
      <c r="C32" s="313"/>
      <c r="D32" s="54">
        <f t="shared" si="1"/>
        <v>0</v>
      </c>
    </row>
    <row r="33" spans="1:4" ht="12.75">
      <c r="A33" s="50" t="s">
        <v>33</v>
      </c>
      <c r="B33" s="313"/>
      <c r="C33" s="313"/>
      <c r="D33" s="54">
        <f t="shared" si="1"/>
        <v>0</v>
      </c>
    </row>
    <row r="34" spans="1:4" ht="12.75">
      <c r="A34" s="187" t="s">
        <v>34</v>
      </c>
      <c r="B34" s="54">
        <f>B35+B36+B39</f>
        <v>0</v>
      </c>
      <c r="C34" s="54">
        <f>C35+C36+C37+C38+C39</f>
        <v>0</v>
      </c>
      <c r="D34" s="54">
        <f>C34+B34</f>
        <v>0</v>
      </c>
    </row>
    <row r="35" spans="1:4" ht="12.75">
      <c r="A35" s="50" t="s">
        <v>35</v>
      </c>
      <c r="B35" s="313"/>
      <c r="C35" s="313"/>
      <c r="D35" s="54">
        <f>C35+B35</f>
        <v>0</v>
      </c>
    </row>
    <row r="36" spans="1:4" ht="12.75">
      <c r="A36" s="50" t="s">
        <v>36</v>
      </c>
      <c r="B36" s="313"/>
      <c r="C36" s="313"/>
      <c r="D36" s="54">
        <f>C36+B36</f>
        <v>0</v>
      </c>
    </row>
    <row r="37" spans="1:4" ht="12.75">
      <c r="A37" s="50" t="s">
        <v>37</v>
      </c>
      <c r="B37" s="77"/>
      <c r="C37" s="313"/>
      <c r="D37" s="54">
        <f>C37</f>
        <v>0</v>
      </c>
    </row>
    <row r="38" spans="1:4" ht="12.75">
      <c r="A38" s="50" t="s">
        <v>38</v>
      </c>
      <c r="B38" s="77"/>
      <c r="C38" s="313"/>
      <c r="D38" s="54">
        <f>C38</f>
        <v>0</v>
      </c>
    </row>
    <row r="39" spans="1:4" ht="12.75">
      <c r="A39" s="50" t="s">
        <v>39</v>
      </c>
      <c r="B39" s="313"/>
      <c r="C39" s="313"/>
      <c r="D39" s="54">
        <f>C39+B39</f>
        <v>0</v>
      </c>
    </row>
    <row r="40" spans="1:4" ht="12.75">
      <c r="A40" s="187" t="s">
        <v>40</v>
      </c>
      <c r="B40" s="54">
        <f>B41+B44+B45</f>
        <v>0</v>
      </c>
      <c r="C40" s="54">
        <f>C41+C44+C45</f>
        <v>0</v>
      </c>
      <c r="D40" s="54">
        <f>C40+B40</f>
        <v>0</v>
      </c>
    </row>
    <row r="41" spans="1:4" ht="12.75">
      <c r="A41" s="50" t="s">
        <v>41</v>
      </c>
      <c r="B41" s="54">
        <f>B42+B43</f>
        <v>0</v>
      </c>
      <c r="C41" s="54">
        <f>C42+C43</f>
        <v>0</v>
      </c>
      <c r="D41" s="54">
        <f>C41+B41</f>
        <v>0</v>
      </c>
    </row>
    <row r="42" spans="1:4" ht="12.75">
      <c r="A42" s="50" t="s">
        <v>42</v>
      </c>
      <c r="B42" s="313"/>
      <c r="C42" s="313"/>
      <c r="D42" s="54">
        <f>B42+C42</f>
        <v>0</v>
      </c>
    </row>
    <row r="43" spans="1:4" ht="12.75">
      <c r="A43" s="50" t="s">
        <v>43</v>
      </c>
      <c r="B43" s="313"/>
      <c r="C43" s="313"/>
      <c r="D43" s="54">
        <f>B43+C43</f>
        <v>0</v>
      </c>
    </row>
    <row r="44" spans="1:4" ht="12.75">
      <c r="A44" s="50" t="s">
        <v>44</v>
      </c>
      <c r="B44" s="313"/>
      <c r="C44" s="313"/>
      <c r="D44" s="54">
        <f>B44+C44</f>
        <v>0</v>
      </c>
    </row>
    <row r="45" spans="1:4" ht="12.75">
      <c r="A45" s="50" t="s">
        <v>45</v>
      </c>
      <c r="B45" s="313"/>
      <c r="C45" s="313"/>
      <c r="D45" s="54">
        <f>B45+C45</f>
        <v>0</v>
      </c>
    </row>
    <row r="46" spans="1:4" ht="12.75">
      <c r="A46" s="50" t="s">
        <v>46</v>
      </c>
      <c r="B46" s="222">
        <v>0</v>
      </c>
      <c r="C46" s="223"/>
      <c r="D46" s="223"/>
    </row>
    <row r="47" spans="1:4" ht="12.75">
      <c r="A47" s="187" t="s">
        <v>47</v>
      </c>
      <c r="B47" s="54">
        <f>B49</f>
        <v>0</v>
      </c>
      <c r="C47" s="54">
        <f>C48+C49</f>
        <v>0</v>
      </c>
      <c r="D47" s="54">
        <f>B47+C47</f>
        <v>0</v>
      </c>
    </row>
    <row r="48" spans="1:4" ht="12.75">
      <c r="A48" s="50" t="s">
        <v>48</v>
      </c>
      <c r="B48" s="77"/>
      <c r="C48" s="313"/>
      <c r="D48" s="54">
        <f>C48</f>
        <v>0</v>
      </c>
    </row>
    <row r="49" spans="1:4" ht="12.75">
      <c r="A49" s="50" t="s">
        <v>49</v>
      </c>
      <c r="B49" s="313"/>
      <c r="C49" s="313"/>
      <c r="D49" s="54">
        <f>B49+C49</f>
        <v>0</v>
      </c>
    </row>
    <row r="50" spans="1:4" ht="12.75">
      <c r="A50" s="189" t="s">
        <v>50</v>
      </c>
      <c r="B50" s="190">
        <f>B13+B18+B26+B34+B40+B47</f>
        <v>0</v>
      </c>
      <c r="C50" s="190">
        <f>C13+C26+C34+C40+C47</f>
        <v>0</v>
      </c>
      <c r="D50" s="190">
        <f>B50+C50</f>
        <v>0</v>
      </c>
    </row>
    <row r="51" spans="1:4" ht="12.75">
      <c r="A51" s="51" t="s">
        <v>51</v>
      </c>
      <c r="B51" s="224" t="s">
        <v>52</v>
      </c>
      <c r="C51" s="224"/>
      <c r="D51" s="224"/>
    </row>
    <row r="52" spans="1:4" ht="12.75">
      <c r="A52" s="192" t="s">
        <v>53</v>
      </c>
      <c r="B52" s="316"/>
      <c r="C52" s="193"/>
      <c r="D52" s="190">
        <f>B52</f>
        <v>0</v>
      </c>
    </row>
    <row r="53" spans="1:4" ht="12.75">
      <c r="A53" s="192" t="s">
        <v>54</v>
      </c>
      <c r="B53" s="223">
        <f>D52+D50</f>
        <v>0</v>
      </c>
      <c r="C53" s="223"/>
      <c r="D53" s="223"/>
    </row>
    <row r="54" spans="1:4" ht="12.75">
      <c r="A54" s="194" t="s">
        <v>55</v>
      </c>
      <c r="B54" s="245">
        <f>B53*B56</f>
        <v>0</v>
      </c>
      <c r="C54" s="246"/>
      <c r="D54" s="255"/>
    </row>
    <row r="55" spans="1:4" ht="12.75">
      <c r="A55" s="187" t="s">
        <v>56</v>
      </c>
      <c r="B55" s="256">
        <f>B54+B53</f>
        <v>0</v>
      </c>
      <c r="C55" s="256"/>
      <c r="D55" s="256"/>
    </row>
    <row r="56" spans="1:4" ht="13.5" customHeight="1">
      <c r="A56" s="212" t="s">
        <v>57</v>
      </c>
      <c r="B56" s="195">
        <v>0.19</v>
      </c>
      <c r="C56" s="257"/>
      <c r="D56" s="257"/>
    </row>
    <row r="57" spans="1:4" ht="27" customHeight="1">
      <c r="A57" s="196"/>
      <c r="B57" s="197" t="s">
        <v>58</v>
      </c>
      <c r="C57" s="198" t="s">
        <v>11</v>
      </c>
      <c r="D57" s="199"/>
    </row>
    <row r="58" spans="1:4" ht="12.75">
      <c r="A58" s="118" t="s">
        <v>59</v>
      </c>
      <c r="B58" s="54">
        <f>C58*B7</f>
        <v>0</v>
      </c>
      <c r="C58" s="51">
        <f>D49</f>
        <v>0</v>
      </c>
      <c r="D58" s="50"/>
    </row>
    <row r="59" spans="1:4" ht="12.75">
      <c r="A59" s="54" t="s">
        <v>60</v>
      </c>
      <c r="B59" s="54">
        <f>C59*B8</f>
        <v>0</v>
      </c>
      <c r="C59" s="51">
        <f>B50</f>
        <v>0</v>
      </c>
      <c r="D59" s="50"/>
    </row>
    <row r="60" spans="1:4" ht="12.75">
      <c r="A60" s="54" t="s">
        <v>61</v>
      </c>
      <c r="B60" s="54">
        <f>C60*B7</f>
        <v>0</v>
      </c>
      <c r="C60" s="51">
        <f>C50</f>
        <v>0</v>
      </c>
      <c r="D60" s="50"/>
    </row>
    <row r="61" spans="1:4" ht="42" customHeight="1">
      <c r="A61" s="200" t="s">
        <v>62</v>
      </c>
      <c r="B61" s="201" t="s">
        <v>63</v>
      </c>
      <c r="C61" s="202" t="s">
        <v>64</v>
      </c>
      <c r="D61" s="203" t="s">
        <v>10</v>
      </c>
    </row>
    <row r="62" spans="1:4" ht="12.75">
      <c r="A62" s="204" t="s">
        <v>65</v>
      </c>
      <c r="B62" s="321"/>
      <c r="C62" s="206"/>
      <c r="D62" s="54">
        <v>0</v>
      </c>
    </row>
    <row r="63" spans="1:4" ht="12.75">
      <c r="A63" s="204" t="s">
        <v>66</v>
      </c>
      <c r="B63" s="77">
        <f>B64+B65</f>
        <v>0</v>
      </c>
      <c r="C63" s="54">
        <f>C64+C65</f>
        <v>0</v>
      </c>
      <c r="D63" s="54">
        <v>0</v>
      </c>
    </row>
    <row r="64" spans="1:4" ht="12.75">
      <c r="A64" s="208" t="s">
        <v>68</v>
      </c>
      <c r="B64" s="321">
        <v>0</v>
      </c>
      <c r="C64" s="72"/>
      <c r="D64" s="54">
        <f>B64+C64</f>
        <v>0</v>
      </c>
    </row>
    <row r="65" spans="1:4" ht="12.75">
      <c r="A65" s="208" t="s">
        <v>69</v>
      </c>
      <c r="B65" s="321"/>
      <c r="C65" s="72"/>
      <c r="D65" s="54">
        <f>B65+C65</f>
        <v>0</v>
      </c>
    </row>
    <row r="66" spans="1:4" ht="12.75">
      <c r="A66" s="204" t="s">
        <v>70</v>
      </c>
      <c r="B66" s="77">
        <f>B62+B63</f>
        <v>0</v>
      </c>
      <c r="C66" s="54">
        <f>C62+C63</f>
        <v>0</v>
      </c>
      <c r="D66" s="54">
        <f>B66+C66</f>
        <v>0</v>
      </c>
    </row>
    <row r="67" spans="1:4" ht="12.75">
      <c r="A67" s="204" t="s">
        <v>71</v>
      </c>
      <c r="B67" s="213" t="e">
        <f>B62/B66</f>
        <v>#DIV/0!</v>
      </c>
      <c r="C67" s="77"/>
      <c r="D67" s="77"/>
    </row>
    <row r="68" spans="1:4" ht="12.75">
      <c r="A68" s="204" t="s">
        <v>72</v>
      </c>
      <c r="B68" s="321"/>
      <c r="C68" s="77"/>
      <c r="D68" s="77"/>
    </row>
    <row r="69" spans="1:4" ht="19.5" customHeight="1">
      <c r="A69" s="204" t="s">
        <v>73</v>
      </c>
      <c r="B69" s="77">
        <f>(B68*B62)/100</f>
        <v>0</v>
      </c>
      <c r="C69" s="253" t="s">
        <v>74</v>
      </c>
      <c r="D69" s="253"/>
    </row>
    <row r="77" spans="1:4" ht="12.75">
      <c r="A77" s="58"/>
      <c r="B77" s="58"/>
      <c r="C77" s="58"/>
      <c r="D77" s="58"/>
    </row>
    <row r="78" spans="1:4" ht="12.75">
      <c r="A78" s="58"/>
      <c r="B78" s="58"/>
      <c r="C78" s="58"/>
      <c r="D78" s="58"/>
    </row>
    <row r="79" spans="1:4" ht="12.75">
      <c r="A79" s="58"/>
      <c r="B79" s="58"/>
      <c r="C79" s="58"/>
      <c r="D79" s="58"/>
    </row>
    <row r="80" spans="1:4" ht="12.75">
      <c r="A80" s="154"/>
      <c r="B80" s="58"/>
      <c r="C80" s="58"/>
      <c r="D80" s="58"/>
    </row>
    <row r="81" spans="1:4" ht="12.75">
      <c r="A81" s="154"/>
      <c r="B81" s="58"/>
      <c r="C81" s="58"/>
      <c r="D81" s="237"/>
    </row>
    <row r="82" spans="1:4" ht="12.75">
      <c r="A82" s="154"/>
      <c r="B82" s="58"/>
      <c r="C82" s="58"/>
      <c r="D82" s="237"/>
    </row>
    <row r="83" spans="1:4" ht="12.75">
      <c r="A83" s="58"/>
      <c r="B83" s="58"/>
      <c r="C83" s="58"/>
      <c r="D83" s="58"/>
    </row>
    <row r="84" spans="1:4" ht="21.75" customHeight="1">
      <c r="A84" s="235"/>
      <c r="B84" s="235"/>
      <c r="C84" s="58"/>
      <c r="D84" s="58"/>
    </row>
    <row r="85" spans="1:4" ht="12.75">
      <c r="A85" s="236"/>
      <c r="B85" s="236"/>
      <c r="C85" s="58"/>
      <c r="D85" s="58"/>
    </row>
    <row r="86" spans="1:4" ht="12.75">
      <c r="A86" s="236"/>
      <c r="B86" s="236"/>
      <c r="C86" s="58"/>
      <c r="D86" s="58"/>
    </row>
    <row r="87" spans="1:4" ht="12.75">
      <c r="A87" s="58"/>
      <c r="B87" s="58"/>
      <c r="C87" s="58"/>
      <c r="D87" s="58"/>
    </row>
    <row r="88" spans="1:4" ht="12.75">
      <c r="A88" s="58"/>
      <c r="B88" s="58"/>
      <c r="C88" s="58"/>
      <c r="D88" s="58"/>
    </row>
  </sheetData>
  <sheetProtection password="B4A4" sheet="1"/>
  <mergeCells count="12">
    <mergeCell ref="C56:D56"/>
    <mergeCell ref="C69:D69"/>
    <mergeCell ref="A84:B84"/>
    <mergeCell ref="A85:B85"/>
    <mergeCell ref="A86:B86"/>
    <mergeCell ref="D81:D82"/>
    <mergeCell ref="B25:D25"/>
    <mergeCell ref="B46:D46"/>
    <mergeCell ref="B51:D51"/>
    <mergeCell ref="B53:D53"/>
    <mergeCell ref="B54:D54"/>
    <mergeCell ref="B55:D5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76.8515625" style="0" customWidth="1"/>
    <col min="2" max="3" width="24.28125" style="0" customWidth="1"/>
    <col min="4" max="4" width="21.00390625" style="0" customWidth="1"/>
    <col min="5" max="5" width="21.57421875" style="0" customWidth="1"/>
    <col min="6" max="6" width="17.140625" style="0" customWidth="1"/>
    <col min="7" max="7" width="14.8515625" style="0" customWidth="1"/>
    <col min="8" max="8" width="13.140625" style="0" customWidth="1"/>
  </cols>
  <sheetData>
    <row r="1" ht="12.75">
      <c r="A1" s="56"/>
    </row>
    <row r="2" ht="12.75">
      <c r="A2" s="56" t="s">
        <v>78</v>
      </c>
    </row>
    <row r="3" ht="12.75">
      <c r="A3" s="56"/>
    </row>
    <row r="4" spans="1:4" ht="12.75">
      <c r="A4" s="56" t="s">
        <v>1</v>
      </c>
      <c r="B4" s="183"/>
      <c r="C4" s="183"/>
      <c r="D4" s="183"/>
    </row>
    <row r="5" spans="1:4" ht="12.75">
      <c r="A5" s="56" t="s">
        <v>2</v>
      </c>
      <c r="B5" s="58"/>
      <c r="C5" s="58"/>
      <c r="D5" s="58"/>
    </row>
    <row r="6" spans="1:4" ht="12.75">
      <c r="A6" s="56"/>
      <c r="B6" s="56"/>
      <c r="C6" s="56"/>
      <c r="D6" s="56"/>
    </row>
    <row r="7" spans="1:4" ht="25.5">
      <c r="A7" s="184" t="s">
        <v>3</v>
      </c>
      <c r="B7" s="311"/>
      <c r="C7" s="185" t="s">
        <v>4</v>
      </c>
      <c r="D7" s="312"/>
    </row>
    <row r="9" spans="1:5" ht="12.75">
      <c r="A9" s="36" t="s">
        <v>5</v>
      </c>
      <c r="B9" s="54" t="s">
        <v>76</v>
      </c>
      <c r="C9" s="54"/>
      <c r="D9" s="54"/>
      <c r="E9" s="69"/>
    </row>
    <row r="10" spans="1:5" ht="12.75">
      <c r="A10" s="36" t="s">
        <v>7</v>
      </c>
      <c r="B10" s="186" t="s">
        <v>8</v>
      </c>
      <c r="C10" s="186" t="s">
        <v>9</v>
      </c>
      <c r="D10" s="36" t="s">
        <v>10</v>
      </c>
      <c r="E10" s="69"/>
    </row>
    <row r="11" spans="1:5" ht="12.75">
      <c r="A11" s="36"/>
      <c r="B11" s="36" t="s">
        <v>11</v>
      </c>
      <c r="C11" s="36" t="s">
        <v>11</v>
      </c>
      <c r="D11" s="36" t="s">
        <v>11</v>
      </c>
      <c r="E11" s="69"/>
    </row>
    <row r="12" spans="1:5" ht="12.75">
      <c r="A12" s="36">
        <v>1</v>
      </c>
      <c r="B12" s="36">
        <v>2</v>
      </c>
      <c r="C12" s="36">
        <v>3</v>
      </c>
      <c r="D12" s="36">
        <v>4</v>
      </c>
      <c r="E12" s="69"/>
    </row>
    <row r="13" spans="1:5" ht="12.75">
      <c r="A13" s="187" t="s">
        <v>12</v>
      </c>
      <c r="B13" s="54">
        <f>B15+B16+B17</f>
        <v>0</v>
      </c>
      <c r="C13" s="54">
        <f>C14+C15+C16+C17</f>
        <v>0</v>
      </c>
      <c r="D13" s="54">
        <f>B13+C13</f>
        <v>0</v>
      </c>
      <c r="E13" s="69"/>
    </row>
    <row r="14" spans="1:5" ht="12.75">
      <c r="A14" s="50" t="s">
        <v>13</v>
      </c>
      <c r="B14" s="320"/>
      <c r="C14" s="313"/>
      <c r="D14" s="54">
        <f>C14</f>
        <v>0</v>
      </c>
      <c r="E14" s="69"/>
    </row>
    <row r="15" spans="1:5" ht="12.75">
      <c r="A15" s="50" t="s">
        <v>14</v>
      </c>
      <c r="B15" s="313"/>
      <c r="C15" s="313"/>
      <c r="D15" s="54">
        <f>B15+C15</f>
        <v>0</v>
      </c>
      <c r="E15" s="69"/>
    </row>
    <row r="16" spans="1:5" ht="12.75">
      <c r="A16" s="50" t="s">
        <v>15</v>
      </c>
      <c r="B16" s="313"/>
      <c r="C16" s="313"/>
      <c r="D16" s="54">
        <f>B16+C16</f>
        <v>0</v>
      </c>
      <c r="E16" s="69"/>
    </row>
    <row r="17" spans="1:4" ht="12.75">
      <c r="A17" s="187" t="s">
        <v>16</v>
      </c>
      <c r="B17" s="313"/>
      <c r="C17" s="313"/>
      <c r="D17" s="54">
        <f>B17+C17</f>
        <v>0</v>
      </c>
    </row>
    <row r="18" spans="1:5" ht="12.75">
      <c r="A18" s="187" t="s">
        <v>17</v>
      </c>
      <c r="B18" s="54">
        <f>B19+C18+B21+B23+B24</f>
        <v>0</v>
      </c>
      <c r="C18" s="54">
        <f>C19+C20+C21+C22+C23+C24</f>
        <v>0</v>
      </c>
      <c r="D18" s="54">
        <f>C18+B18</f>
        <v>0</v>
      </c>
      <c r="E18" s="69"/>
    </row>
    <row r="19" spans="1:5" ht="12.75">
      <c r="A19" s="50" t="s">
        <v>18</v>
      </c>
      <c r="B19" s="313"/>
      <c r="C19" s="313"/>
      <c r="D19" s="54">
        <f aca="true" t="shared" si="0" ref="D19:D24">B19+C19</f>
        <v>0</v>
      </c>
      <c r="E19" s="69"/>
    </row>
    <row r="20" spans="1:5" ht="12.75">
      <c r="A20" s="50" t="s">
        <v>19</v>
      </c>
      <c r="B20" s="313"/>
      <c r="C20" s="313"/>
      <c r="D20" s="54">
        <f t="shared" si="0"/>
        <v>0</v>
      </c>
      <c r="E20" s="69"/>
    </row>
    <row r="21" spans="1:5" ht="12.75">
      <c r="A21" s="50" t="s">
        <v>20</v>
      </c>
      <c r="B21" s="313"/>
      <c r="C21" s="313"/>
      <c r="D21" s="54">
        <f t="shared" si="0"/>
        <v>0</v>
      </c>
      <c r="E21" s="69"/>
    </row>
    <row r="22" spans="1:5" ht="12.75">
      <c r="A22" s="50" t="s">
        <v>21</v>
      </c>
      <c r="B22" s="188"/>
      <c r="C22" s="313"/>
      <c r="D22" s="54">
        <f>C22</f>
        <v>0</v>
      </c>
      <c r="E22" s="69"/>
    </row>
    <row r="23" spans="1:5" ht="12.75">
      <c r="A23" s="50" t="s">
        <v>22</v>
      </c>
      <c r="B23" s="313"/>
      <c r="C23" s="313"/>
      <c r="D23" s="54">
        <f t="shared" si="0"/>
        <v>0</v>
      </c>
      <c r="E23" s="69"/>
    </row>
    <row r="24" spans="1:5" ht="12.75">
      <c r="A24" s="50" t="s">
        <v>23</v>
      </c>
      <c r="B24" s="313"/>
      <c r="C24" s="313"/>
      <c r="D24" s="54">
        <f t="shared" si="0"/>
        <v>0</v>
      </c>
      <c r="E24" s="69"/>
    </row>
    <row r="25" spans="1:5" ht="12.75">
      <c r="A25" s="50" t="s">
        <v>24</v>
      </c>
      <c r="B25" s="254" t="s">
        <v>25</v>
      </c>
      <c r="C25" s="254"/>
      <c r="D25" s="254"/>
      <c r="E25" s="69"/>
    </row>
    <row r="26" spans="1:5" ht="12.75">
      <c r="A26" s="187" t="s">
        <v>26</v>
      </c>
      <c r="B26" s="54">
        <f>B27+B34</f>
        <v>0</v>
      </c>
      <c r="C26" s="54">
        <f>C27+C34</f>
        <v>0</v>
      </c>
      <c r="D26" s="54">
        <f>C26+B26</f>
        <v>0</v>
      </c>
      <c r="E26" s="69"/>
    </row>
    <row r="27" spans="1:5" ht="12.75">
      <c r="A27" s="187" t="s">
        <v>27</v>
      </c>
      <c r="B27" s="54">
        <f>B28+B29+B30+B31+B32+B33</f>
        <v>0</v>
      </c>
      <c r="C27" s="54">
        <f>C28+C29+C30+C31+C32+C33</f>
        <v>0</v>
      </c>
      <c r="D27" s="54">
        <f>C27+B27</f>
        <v>0</v>
      </c>
      <c r="E27" s="69"/>
    </row>
    <row r="28" spans="1:5" ht="12.75">
      <c r="A28" s="50" t="s">
        <v>28</v>
      </c>
      <c r="B28" s="313"/>
      <c r="C28" s="313"/>
      <c r="D28" s="54">
        <f aca="true" t="shared" si="1" ref="D28:D33">B28+C28</f>
        <v>0</v>
      </c>
      <c r="E28" s="69"/>
    </row>
    <row r="29" spans="1:5" ht="12.75">
      <c r="A29" s="62" t="s">
        <v>29</v>
      </c>
      <c r="B29" s="314"/>
      <c r="C29" s="314"/>
      <c r="D29" s="54">
        <f t="shared" si="1"/>
        <v>0</v>
      </c>
      <c r="E29" s="69"/>
    </row>
    <row r="30" spans="1:5" ht="12.75">
      <c r="A30" s="50" t="s">
        <v>30</v>
      </c>
      <c r="B30" s="313"/>
      <c r="C30" s="313"/>
      <c r="D30" s="54">
        <f t="shared" si="1"/>
        <v>0</v>
      </c>
      <c r="E30" s="69"/>
    </row>
    <row r="31" spans="1:4" ht="12.75">
      <c r="A31" s="50" t="s">
        <v>31</v>
      </c>
      <c r="B31" s="313"/>
      <c r="C31" s="313"/>
      <c r="D31" s="54">
        <f t="shared" si="1"/>
        <v>0</v>
      </c>
    </row>
    <row r="32" spans="1:4" ht="12.75">
      <c r="A32" s="50" t="s">
        <v>32</v>
      </c>
      <c r="B32" s="313"/>
      <c r="C32" s="313"/>
      <c r="D32" s="54">
        <f t="shared" si="1"/>
        <v>0</v>
      </c>
    </row>
    <row r="33" spans="1:4" ht="12.75">
      <c r="A33" s="50" t="s">
        <v>33</v>
      </c>
      <c r="B33" s="313"/>
      <c r="C33" s="313"/>
      <c r="D33" s="54">
        <f t="shared" si="1"/>
        <v>0</v>
      </c>
    </row>
    <row r="34" spans="1:4" ht="12.75">
      <c r="A34" s="187" t="s">
        <v>34</v>
      </c>
      <c r="B34" s="54">
        <f>B35+B36+B39</f>
        <v>0</v>
      </c>
      <c r="C34" s="54">
        <f>C35+C36+C37+C38+C39</f>
        <v>0</v>
      </c>
      <c r="D34" s="54">
        <f>C34+B34</f>
        <v>0</v>
      </c>
    </row>
    <row r="35" spans="1:4" ht="12.75">
      <c r="A35" s="50" t="s">
        <v>35</v>
      </c>
      <c r="B35" s="313"/>
      <c r="C35" s="313"/>
      <c r="D35" s="54">
        <f>C35+B35</f>
        <v>0</v>
      </c>
    </row>
    <row r="36" spans="1:4" ht="12.75">
      <c r="A36" s="50" t="s">
        <v>36</v>
      </c>
      <c r="B36" s="313"/>
      <c r="C36" s="313"/>
      <c r="D36" s="54">
        <f>C36+B36</f>
        <v>0</v>
      </c>
    </row>
    <row r="37" spans="1:4" ht="12.75">
      <c r="A37" s="50" t="s">
        <v>37</v>
      </c>
      <c r="B37" s="84"/>
      <c r="C37" s="313"/>
      <c r="D37" s="54">
        <f>C37</f>
        <v>0</v>
      </c>
    </row>
    <row r="38" spans="1:4" ht="12.75">
      <c r="A38" s="50" t="s">
        <v>38</v>
      </c>
      <c r="B38" s="84"/>
      <c r="C38" s="313"/>
      <c r="D38" s="54">
        <f>C38</f>
        <v>0</v>
      </c>
    </row>
    <row r="39" spans="1:4" ht="12.75">
      <c r="A39" s="50" t="s">
        <v>39</v>
      </c>
      <c r="B39" s="313"/>
      <c r="C39" s="313"/>
      <c r="D39" s="54">
        <f>C39+B39</f>
        <v>0</v>
      </c>
    </row>
    <row r="40" spans="1:4" ht="12.75">
      <c r="A40" s="187" t="s">
        <v>40</v>
      </c>
      <c r="B40" s="54">
        <f>B41+B44+B45</f>
        <v>0</v>
      </c>
      <c r="C40" s="54">
        <f>C41+C44+C45</f>
        <v>0</v>
      </c>
      <c r="D40" s="54">
        <f>C40+B40</f>
        <v>0</v>
      </c>
    </row>
    <row r="41" spans="1:4" ht="12.75">
      <c r="A41" s="50" t="s">
        <v>41</v>
      </c>
      <c r="B41" s="54">
        <f>B42+B43</f>
        <v>0</v>
      </c>
      <c r="C41" s="54">
        <f>C42+C43</f>
        <v>0</v>
      </c>
      <c r="D41" s="54">
        <f>C41+B41</f>
        <v>0</v>
      </c>
    </row>
    <row r="42" spans="1:4" ht="12.75">
      <c r="A42" s="50" t="s">
        <v>42</v>
      </c>
      <c r="B42" s="313"/>
      <c r="C42" s="313"/>
      <c r="D42" s="54">
        <f>B42+C42</f>
        <v>0</v>
      </c>
    </row>
    <row r="43" spans="1:4" ht="12.75">
      <c r="A43" s="50" t="s">
        <v>43</v>
      </c>
      <c r="B43" s="313"/>
      <c r="C43" s="313"/>
      <c r="D43" s="54">
        <f>B43+C43</f>
        <v>0</v>
      </c>
    </row>
    <row r="44" spans="1:4" ht="12.75">
      <c r="A44" s="50" t="s">
        <v>44</v>
      </c>
      <c r="B44" s="313"/>
      <c r="C44" s="313"/>
      <c r="D44" s="54">
        <f>B44+C44</f>
        <v>0</v>
      </c>
    </row>
    <row r="45" spans="1:4" ht="12.75">
      <c r="A45" s="50" t="s">
        <v>45</v>
      </c>
      <c r="B45" s="313"/>
      <c r="C45" s="313"/>
      <c r="D45" s="54">
        <f>B45+C45</f>
        <v>0</v>
      </c>
    </row>
    <row r="46" spans="1:4" ht="12.75">
      <c r="A46" s="50" t="s">
        <v>46</v>
      </c>
      <c r="B46" s="222">
        <v>0</v>
      </c>
      <c r="C46" s="223"/>
      <c r="D46" s="223"/>
    </row>
    <row r="47" spans="1:4" ht="12.75">
      <c r="A47" s="187" t="s">
        <v>47</v>
      </c>
      <c r="B47" s="54">
        <f>B49</f>
        <v>0</v>
      </c>
      <c r="C47" s="54">
        <f>C48+C49</f>
        <v>0</v>
      </c>
      <c r="D47" s="54">
        <f>B47+C47</f>
        <v>0</v>
      </c>
    </row>
    <row r="48" spans="1:4" ht="12.75">
      <c r="A48" s="50" t="s">
        <v>48</v>
      </c>
      <c r="B48" s="84"/>
      <c r="C48" s="313"/>
      <c r="D48" s="54">
        <f>C48</f>
        <v>0</v>
      </c>
    </row>
    <row r="49" spans="1:4" ht="12.75">
      <c r="A49" s="50" t="s">
        <v>49</v>
      </c>
      <c r="B49" s="313"/>
      <c r="C49" s="313"/>
      <c r="D49" s="54">
        <f>B49+C49</f>
        <v>0</v>
      </c>
    </row>
    <row r="50" spans="1:4" ht="12.75">
      <c r="A50" s="189" t="s">
        <v>50</v>
      </c>
      <c r="B50" s="190">
        <f>B13+B18+B26+B34+B40+B47+B17</f>
        <v>0</v>
      </c>
      <c r="C50" s="190">
        <f>C13+C18+C26+C34+C40+C47+C17</f>
        <v>0</v>
      </c>
      <c r="D50" s="190">
        <f>B50+C50</f>
        <v>0</v>
      </c>
    </row>
    <row r="51" spans="1:4" ht="12.75">
      <c r="A51" s="51" t="s">
        <v>51</v>
      </c>
      <c r="B51" s="224" t="s">
        <v>52</v>
      </c>
      <c r="C51" s="224"/>
      <c r="D51" s="224"/>
    </row>
    <row r="52" spans="1:4" ht="12.75">
      <c r="A52" s="192" t="s">
        <v>53</v>
      </c>
      <c r="B52" s="316"/>
      <c r="C52" s="193"/>
      <c r="D52" s="190">
        <f>B52+C52</f>
        <v>0</v>
      </c>
    </row>
    <row r="53" spans="1:4" ht="12.75">
      <c r="A53" s="192" t="s">
        <v>54</v>
      </c>
      <c r="B53" s="223">
        <f>D52+D50</f>
        <v>0</v>
      </c>
      <c r="C53" s="223"/>
      <c r="D53" s="223"/>
    </row>
    <row r="54" spans="1:4" ht="12.75">
      <c r="A54" s="194" t="s">
        <v>55</v>
      </c>
      <c r="B54" s="245">
        <f>B53*B56</f>
        <v>0</v>
      </c>
      <c r="C54" s="246"/>
      <c r="D54" s="255"/>
    </row>
    <row r="55" spans="1:4" ht="12.75">
      <c r="A55" s="187" t="s">
        <v>56</v>
      </c>
      <c r="B55" s="248">
        <f>B53+B54</f>
        <v>0</v>
      </c>
      <c r="C55" s="249"/>
      <c r="D55" s="250"/>
    </row>
    <row r="56" spans="1:4" ht="13.5" customHeight="1">
      <c r="A56" s="187" t="s">
        <v>57</v>
      </c>
      <c r="B56" s="195">
        <v>0.19</v>
      </c>
      <c r="C56" s="257"/>
      <c r="D56" s="257"/>
    </row>
    <row r="57" spans="1:4" ht="27" customHeight="1">
      <c r="A57" s="196"/>
      <c r="B57" s="197" t="s">
        <v>58</v>
      </c>
      <c r="C57" s="198" t="s">
        <v>11</v>
      </c>
      <c r="D57" s="199"/>
    </row>
    <row r="58" spans="1:4" ht="12.75">
      <c r="A58" s="118" t="s">
        <v>59</v>
      </c>
      <c r="B58" s="54">
        <f>B59+B60</f>
        <v>0</v>
      </c>
      <c r="C58" s="51">
        <f>C59+C60</f>
        <v>0</v>
      </c>
      <c r="D58" s="50"/>
    </row>
    <row r="59" spans="1:4" ht="12.75">
      <c r="A59" s="54" t="s">
        <v>60</v>
      </c>
      <c r="B59" s="54">
        <f>C59*B7</f>
        <v>0</v>
      </c>
      <c r="C59" s="51">
        <f>B50</f>
        <v>0</v>
      </c>
      <c r="D59" s="50"/>
    </row>
    <row r="60" spans="1:4" ht="12.75">
      <c r="A60" s="54" t="s">
        <v>61</v>
      </c>
      <c r="B60" s="54">
        <f>C60*B7</f>
        <v>0</v>
      </c>
      <c r="C60" s="51">
        <f>C50</f>
        <v>0</v>
      </c>
      <c r="D60" s="50"/>
    </row>
    <row r="61" spans="1:4" ht="42" customHeight="1">
      <c r="A61" s="200" t="s">
        <v>62</v>
      </c>
      <c r="B61" s="201" t="s">
        <v>63</v>
      </c>
      <c r="C61" s="202" t="s">
        <v>64</v>
      </c>
      <c r="D61" s="203" t="s">
        <v>10</v>
      </c>
    </row>
    <row r="62" spans="1:4" ht="12.75">
      <c r="A62" s="204" t="s">
        <v>65</v>
      </c>
      <c r="B62" s="321">
        <v>0</v>
      </c>
      <c r="C62" s="206"/>
      <c r="D62" s="54">
        <v>0</v>
      </c>
    </row>
    <row r="63" spans="1:4" ht="12.75">
      <c r="A63" s="204" t="s">
        <v>66</v>
      </c>
      <c r="B63" s="77">
        <f>B64+B65+B66</f>
        <v>0</v>
      </c>
      <c r="C63" s="54">
        <f>C64+C65+C66</f>
        <v>0</v>
      </c>
      <c r="D63" s="54">
        <v>0</v>
      </c>
    </row>
    <row r="64" spans="1:4" ht="12.75">
      <c r="A64" s="207" t="s">
        <v>67</v>
      </c>
      <c r="B64" s="321">
        <v>0</v>
      </c>
      <c r="C64" s="72"/>
      <c r="D64" s="54">
        <f>B64+C64</f>
        <v>0</v>
      </c>
    </row>
    <row r="65" spans="1:4" ht="12.75">
      <c r="A65" s="208" t="s">
        <v>68</v>
      </c>
      <c r="B65" s="321"/>
      <c r="C65" s="72"/>
      <c r="D65" s="54">
        <f>B65+C65</f>
        <v>0</v>
      </c>
    </row>
    <row r="66" spans="1:4" ht="12.75">
      <c r="A66" s="208" t="s">
        <v>69</v>
      </c>
      <c r="B66" s="321">
        <v>0</v>
      </c>
      <c r="C66" s="72"/>
      <c r="D66" s="54">
        <f>B66+C66</f>
        <v>0</v>
      </c>
    </row>
    <row r="67" spans="1:4" ht="12.75">
      <c r="A67" s="204" t="s">
        <v>70</v>
      </c>
      <c r="B67" s="77">
        <f>B62+B63</f>
        <v>0</v>
      </c>
      <c r="C67" s="77">
        <f>C63</f>
        <v>0</v>
      </c>
      <c r="D67" s="77">
        <f>B67+C67</f>
        <v>0</v>
      </c>
    </row>
    <row r="68" spans="1:4" ht="12.75">
      <c r="A68" s="204" t="s">
        <v>71</v>
      </c>
      <c r="B68" s="209" t="e">
        <f>B62/B67</f>
        <v>#DIV/0!</v>
      </c>
      <c r="C68" s="205"/>
      <c r="D68" s="205"/>
    </row>
    <row r="69" spans="1:4" ht="12.75">
      <c r="A69" s="204" t="s">
        <v>72</v>
      </c>
      <c r="B69" s="321">
        <v>0</v>
      </c>
      <c r="C69" s="205"/>
      <c r="D69" s="205"/>
    </row>
    <row r="70" spans="1:4" ht="19.5" customHeight="1">
      <c r="A70" s="204" t="s">
        <v>73</v>
      </c>
      <c r="B70" s="210">
        <f>(B69*B62)/100</f>
        <v>0</v>
      </c>
      <c r="C70" s="253" t="s">
        <v>74</v>
      </c>
      <c r="D70" s="253"/>
    </row>
    <row r="78" spans="1:4" ht="12.75">
      <c r="A78" s="58"/>
      <c r="B78" s="58"/>
      <c r="C78" s="58"/>
      <c r="D78" s="58"/>
    </row>
    <row r="79" spans="1:4" ht="12.75">
      <c r="A79" s="58"/>
      <c r="B79" s="58"/>
      <c r="C79" s="58"/>
      <c r="D79" s="58"/>
    </row>
    <row r="80" spans="1:4" ht="12.75">
      <c r="A80" s="58"/>
      <c r="B80" s="58"/>
      <c r="C80" s="58"/>
      <c r="D80" s="58"/>
    </row>
    <row r="81" spans="1:4" ht="12.75">
      <c r="A81" s="154"/>
      <c r="B81" s="58"/>
      <c r="C81" s="58"/>
      <c r="D81" s="58"/>
    </row>
    <row r="82" spans="1:4" ht="12.75">
      <c r="A82" s="154"/>
      <c r="B82" s="58"/>
      <c r="C82" s="58"/>
      <c r="D82" s="237"/>
    </row>
    <row r="83" spans="1:4" ht="12.75">
      <c r="A83" s="154"/>
      <c r="B83" s="58"/>
      <c r="C83" s="58"/>
      <c r="D83" s="237"/>
    </row>
    <row r="84" spans="1:4" ht="12.75">
      <c r="A84" s="58"/>
      <c r="B84" s="58"/>
      <c r="C84" s="58"/>
      <c r="D84" s="58"/>
    </row>
    <row r="85" spans="1:4" ht="21.75" customHeight="1">
      <c r="A85" s="235"/>
      <c r="B85" s="235"/>
      <c r="C85" s="58"/>
      <c r="D85" s="58"/>
    </row>
    <row r="86" spans="1:4" ht="12.75">
      <c r="A86" s="236"/>
      <c r="B86" s="236"/>
      <c r="C86" s="58"/>
      <c r="D86" s="58"/>
    </row>
    <row r="87" spans="1:4" ht="12.75">
      <c r="A87" s="236"/>
      <c r="B87" s="236"/>
      <c r="C87" s="58"/>
      <c r="D87" s="58"/>
    </row>
    <row r="88" spans="1:4" ht="12.75">
      <c r="A88" s="58"/>
      <c r="B88" s="58"/>
      <c r="C88" s="58"/>
      <c r="D88" s="58"/>
    </row>
    <row r="89" spans="1:4" ht="12.75">
      <c r="A89" s="58"/>
      <c r="B89" s="58"/>
      <c r="C89" s="58"/>
      <c r="D89" s="58"/>
    </row>
  </sheetData>
  <sheetProtection password="B4A4" sheet="1"/>
  <mergeCells count="12">
    <mergeCell ref="C56:D56"/>
    <mergeCell ref="C70:D70"/>
    <mergeCell ref="A85:B85"/>
    <mergeCell ref="A86:B86"/>
    <mergeCell ref="A87:B87"/>
    <mergeCell ref="D82:D83"/>
    <mergeCell ref="B25:D25"/>
    <mergeCell ref="B46:D46"/>
    <mergeCell ref="B51:D51"/>
    <mergeCell ref="B53:D53"/>
    <mergeCell ref="B54:D54"/>
    <mergeCell ref="B55:D5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zoomScaleSheetLayoutView="100" zoomScalePageLayoutView="0" workbookViewId="0" topLeftCell="A25">
      <selection activeCell="C39" sqref="C39"/>
    </sheetView>
  </sheetViews>
  <sheetFormatPr defaultColWidth="9.140625" defaultRowHeight="12.75"/>
  <cols>
    <col min="2" max="2" width="76.8515625" style="0" customWidth="1"/>
    <col min="3" max="3" width="28.7109375" style="0" customWidth="1"/>
    <col min="4" max="4" width="24.28125" style="0" customWidth="1"/>
    <col min="5" max="5" width="21.00390625" style="0" customWidth="1"/>
    <col min="6" max="6" width="21.57421875" style="0" customWidth="1"/>
    <col min="7" max="7" width="17.140625" style="0" customWidth="1"/>
    <col min="8" max="8" width="14.8515625" style="0" customWidth="1"/>
    <col min="9" max="9" width="13.140625" style="0" customWidth="1"/>
  </cols>
  <sheetData>
    <row r="1" ht="12.75">
      <c r="B1" s="56"/>
    </row>
    <row r="2" ht="12.75">
      <c r="B2" s="56"/>
    </row>
    <row r="3" ht="12.75">
      <c r="B3" s="56"/>
    </row>
    <row r="4" spans="2:5" ht="25.5">
      <c r="B4" s="155" t="s">
        <v>1</v>
      </c>
      <c r="C4" s="56"/>
      <c r="D4" s="156" t="s">
        <v>79</v>
      </c>
      <c r="E4" s="56"/>
    </row>
    <row r="5" spans="2:5" ht="12.75">
      <c r="B5" s="56" t="s">
        <v>2</v>
      </c>
      <c r="C5" s="58"/>
      <c r="D5" s="56"/>
      <c r="E5" s="58"/>
    </row>
    <row r="6" spans="2:5" ht="12.75">
      <c r="B6" s="56"/>
      <c r="C6" s="56"/>
      <c r="E6" s="56"/>
    </row>
    <row r="7" s="49" customFormat="1" ht="12.75">
      <c r="B7" s="157" t="s">
        <v>80</v>
      </c>
    </row>
    <row r="9" ht="12.75">
      <c r="B9" s="69"/>
    </row>
    <row r="10" spans="1:5" ht="12.75">
      <c r="A10" s="170" t="s">
        <v>81</v>
      </c>
      <c r="B10" s="171" t="s">
        <v>82</v>
      </c>
      <c r="C10" s="172" t="s">
        <v>83</v>
      </c>
      <c r="D10" s="173" t="s">
        <v>84</v>
      </c>
      <c r="E10" s="69"/>
    </row>
    <row r="11" spans="1:5" ht="51">
      <c r="A11" s="174">
        <v>1</v>
      </c>
      <c r="B11" s="175" t="s">
        <v>85</v>
      </c>
      <c r="C11" s="326"/>
      <c r="D11" s="325"/>
      <c r="E11" s="69"/>
    </row>
    <row r="12" spans="1:5" ht="12.75">
      <c r="A12" s="174">
        <v>2</v>
      </c>
      <c r="B12" s="176" t="s">
        <v>86</v>
      </c>
      <c r="C12" s="177">
        <f>C13+C14+C15+C16+C17+C18+C19+C20+C21+C22</f>
        <v>0</v>
      </c>
      <c r="D12" s="77">
        <f>D13+D14+D15+D16+D17+D18+D19+D20+D21+D22</f>
        <v>0</v>
      </c>
      <c r="E12" s="69"/>
    </row>
    <row r="13" spans="1:5" ht="12.75">
      <c r="A13" s="62"/>
      <c r="B13" s="57" t="s">
        <v>87</v>
      </c>
      <c r="C13" s="327"/>
      <c r="D13" s="328"/>
      <c r="E13" s="69"/>
    </row>
    <row r="14" spans="1:5" ht="25.5">
      <c r="A14" s="62"/>
      <c r="B14" s="130" t="s">
        <v>88</v>
      </c>
      <c r="C14" s="327"/>
      <c r="D14" s="313"/>
      <c r="E14" s="69"/>
    </row>
    <row r="15" spans="1:5" ht="25.5">
      <c r="A15" s="50"/>
      <c r="B15" s="130" t="s">
        <v>89</v>
      </c>
      <c r="C15" s="327"/>
      <c r="D15" s="313"/>
      <c r="E15" s="69"/>
    </row>
    <row r="16" spans="1:6" ht="12.75">
      <c r="A16" s="50"/>
      <c r="B16" s="52" t="s">
        <v>90</v>
      </c>
      <c r="C16" s="327"/>
      <c r="D16" s="313"/>
      <c r="E16" s="69"/>
      <c r="F16" s="79"/>
    </row>
    <row r="17" spans="1:5" ht="12.75">
      <c r="A17" s="50"/>
      <c r="B17" s="57" t="s">
        <v>91</v>
      </c>
      <c r="C17" s="327"/>
      <c r="D17" s="313"/>
      <c r="E17" s="69"/>
    </row>
    <row r="18" spans="1:5" ht="25.5">
      <c r="A18" s="50"/>
      <c r="B18" s="131" t="s">
        <v>92</v>
      </c>
      <c r="C18" s="327"/>
      <c r="D18" s="313"/>
      <c r="E18" s="69"/>
    </row>
    <row r="19" spans="1:5" ht="12.75">
      <c r="A19" s="50"/>
      <c r="B19" s="52" t="s">
        <v>93</v>
      </c>
      <c r="C19" s="327"/>
      <c r="D19" s="313"/>
      <c r="E19" s="69"/>
    </row>
    <row r="20" spans="1:5" ht="12.75">
      <c r="A20" s="50"/>
      <c r="B20" s="52" t="s">
        <v>94</v>
      </c>
      <c r="C20" s="327"/>
      <c r="D20" s="313"/>
      <c r="E20" s="69"/>
    </row>
    <row r="21" spans="1:5" ht="12.75">
      <c r="A21" s="50"/>
      <c r="B21" s="52" t="s">
        <v>95</v>
      </c>
      <c r="C21" s="327"/>
      <c r="D21" s="313"/>
      <c r="E21" s="69"/>
    </row>
    <row r="22" spans="1:5" ht="12.75">
      <c r="A22" s="50"/>
      <c r="B22" s="52" t="s">
        <v>96</v>
      </c>
      <c r="C22" s="329"/>
      <c r="D22" s="313"/>
      <c r="E22" s="69"/>
    </row>
    <row r="23" spans="1:5" ht="12.75">
      <c r="A23" s="160">
        <v>3</v>
      </c>
      <c r="B23" s="132" t="s">
        <v>97</v>
      </c>
      <c r="C23" s="167">
        <f>C24+C31+C32+C33</f>
        <v>0</v>
      </c>
      <c r="D23" s="84">
        <f>D24+D31+D32+D33</f>
        <v>0</v>
      </c>
      <c r="E23" s="69"/>
    </row>
    <row r="24" spans="1:5" ht="12.75">
      <c r="A24" s="50"/>
      <c r="B24" s="52" t="s">
        <v>98</v>
      </c>
      <c r="C24" s="72">
        <f>SUM(C25:C30)</f>
        <v>0</v>
      </c>
      <c r="D24" s="72">
        <f>D25+D26+D28+D29+D30+D27</f>
        <v>0</v>
      </c>
      <c r="E24" s="69"/>
    </row>
    <row r="25" spans="1:5" ht="12.75">
      <c r="A25" s="50"/>
      <c r="B25" s="52" t="s">
        <v>99</v>
      </c>
      <c r="C25" s="330" t="s">
        <v>25</v>
      </c>
      <c r="D25" s="331"/>
      <c r="E25" s="69"/>
    </row>
    <row r="26" spans="1:5" ht="12.75">
      <c r="A26" s="50"/>
      <c r="B26" s="146" t="s">
        <v>100</v>
      </c>
      <c r="C26" s="327"/>
      <c r="D26" s="313"/>
      <c r="E26" s="69"/>
    </row>
    <row r="27" spans="1:5" ht="12.75">
      <c r="A27" s="50"/>
      <c r="B27" s="57" t="s">
        <v>101</v>
      </c>
      <c r="C27" s="327"/>
      <c r="D27" s="313"/>
      <c r="E27" s="69"/>
    </row>
    <row r="28" spans="1:5" ht="12.75">
      <c r="A28" s="50"/>
      <c r="B28" s="52" t="s">
        <v>102</v>
      </c>
      <c r="C28" s="327"/>
      <c r="D28" s="313"/>
      <c r="E28" s="69"/>
    </row>
    <row r="29" spans="1:5" ht="12.75">
      <c r="A29" s="50"/>
      <c r="B29" s="52" t="s">
        <v>103</v>
      </c>
      <c r="C29" s="332"/>
      <c r="D29" s="314"/>
      <c r="E29" s="69"/>
    </row>
    <row r="30" spans="1:5" ht="12.75">
      <c r="A30" s="50"/>
      <c r="B30" s="52" t="s">
        <v>104</v>
      </c>
      <c r="C30" s="327"/>
      <c r="D30" s="313"/>
      <c r="E30" s="69"/>
    </row>
    <row r="31" spans="1:4" ht="25.5">
      <c r="A31" s="50"/>
      <c r="B31" s="130" t="s">
        <v>105</v>
      </c>
      <c r="C31" s="327"/>
      <c r="D31" s="313"/>
    </row>
    <row r="32" spans="1:4" ht="38.25">
      <c r="A32" s="50"/>
      <c r="B32" s="130" t="s">
        <v>106</v>
      </c>
      <c r="C32" s="327"/>
      <c r="D32" s="313"/>
    </row>
    <row r="33" spans="1:4" ht="12.75">
      <c r="A33" s="50"/>
      <c r="B33" s="52" t="s">
        <v>107</v>
      </c>
      <c r="C33" s="327"/>
      <c r="D33" s="313"/>
    </row>
    <row r="34" spans="1:4" ht="12.75">
      <c r="A34" s="178">
        <v>4</v>
      </c>
      <c r="B34" s="179" t="s">
        <v>108</v>
      </c>
      <c r="C34" s="333">
        <v>0</v>
      </c>
      <c r="D34" s="334">
        <v>0</v>
      </c>
    </row>
    <row r="35" spans="1:4" ht="12.75">
      <c r="A35" s="180">
        <v>5</v>
      </c>
      <c r="B35" s="179" t="s">
        <v>109</v>
      </c>
      <c r="C35" s="167">
        <f>C36+C37</f>
        <v>0</v>
      </c>
      <c r="D35" s="167">
        <f>D36+D37</f>
        <v>0</v>
      </c>
    </row>
    <row r="36" spans="1:4" ht="25.5">
      <c r="A36" s="50"/>
      <c r="B36" s="130" t="s">
        <v>110</v>
      </c>
      <c r="C36" s="327"/>
      <c r="D36" s="313"/>
    </row>
    <row r="37" spans="1:4" ht="25.5">
      <c r="A37" s="50"/>
      <c r="B37" s="181" t="s">
        <v>111</v>
      </c>
      <c r="C37" s="313"/>
      <c r="D37" s="313"/>
    </row>
    <row r="38" spans="1:4" ht="12.75">
      <c r="A38" s="178">
        <v>6</v>
      </c>
      <c r="B38" s="179" t="s">
        <v>112</v>
      </c>
      <c r="C38" s="84">
        <f>C39+C40</f>
        <v>0</v>
      </c>
      <c r="D38" s="84">
        <f>D39+D40</f>
        <v>0</v>
      </c>
    </row>
    <row r="39" spans="1:4" ht="25.5">
      <c r="A39" s="50"/>
      <c r="B39" s="130" t="s">
        <v>113</v>
      </c>
      <c r="C39" s="320"/>
      <c r="D39" s="320"/>
    </row>
    <row r="40" spans="1:4" ht="38.25">
      <c r="A40" s="50"/>
      <c r="B40" s="131" t="s">
        <v>114</v>
      </c>
      <c r="C40" s="320"/>
      <c r="D40" s="320"/>
    </row>
    <row r="41" spans="1:4" ht="12.75">
      <c r="A41" s="50"/>
      <c r="B41" s="179" t="s">
        <v>115</v>
      </c>
      <c r="C41" s="84">
        <f>C38+C35+C34+C23+C12+C11</f>
        <v>0</v>
      </c>
      <c r="D41" s="84">
        <f>D38+D35+D34+D23+D12+D11</f>
        <v>0</v>
      </c>
    </row>
    <row r="42" spans="1:4" ht="12.75">
      <c r="A42" s="50"/>
      <c r="B42" s="132" t="s">
        <v>116</v>
      </c>
      <c r="C42" s="84">
        <f>C41*C44</f>
        <v>0</v>
      </c>
      <c r="D42" s="98">
        <f>D41*C44</f>
        <v>0</v>
      </c>
    </row>
    <row r="43" spans="1:4" ht="12.75">
      <c r="A43" s="179" t="s">
        <v>117</v>
      </c>
      <c r="B43" s="84"/>
      <c r="C43" s="182">
        <f>C42+C41</f>
        <v>0</v>
      </c>
      <c r="D43" s="93">
        <f>D42+D41</f>
        <v>0</v>
      </c>
    </row>
    <row r="44" spans="2:3" ht="12.75">
      <c r="B44" s="81" t="s">
        <v>118</v>
      </c>
      <c r="C44" s="169">
        <v>0.19</v>
      </c>
    </row>
    <row r="56" ht="13.5" customHeight="1"/>
    <row r="57" ht="27" customHeight="1"/>
    <row r="61" ht="42" customHeight="1"/>
    <row r="70" ht="19.5" customHeight="1"/>
    <row r="78" spans="2:5" ht="12.75">
      <c r="B78" s="58"/>
      <c r="C78" s="58"/>
      <c r="D78" s="58"/>
      <c r="E78" s="58"/>
    </row>
    <row r="79" spans="2:5" ht="12.75">
      <c r="B79" s="58"/>
      <c r="C79" s="58"/>
      <c r="D79" s="58"/>
      <c r="E79" s="58"/>
    </row>
    <row r="80" spans="2:5" ht="12.75">
      <c r="B80" s="58"/>
      <c r="C80" s="58"/>
      <c r="D80" s="58"/>
      <c r="E80" s="58"/>
    </row>
    <row r="81" spans="2:5" ht="12.75">
      <c r="B81" s="154"/>
      <c r="C81" s="58"/>
      <c r="D81" s="58"/>
      <c r="E81" s="58"/>
    </row>
    <row r="82" spans="2:5" ht="12.75">
      <c r="B82" s="154"/>
      <c r="C82" s="58"/>
      <c r="D82" s="58"/>
      <c r="E82" s="237"/>
    </row>
    <row r="83" spans="2:5" ht="12.75">
      <c r="B83" s="154"/>
      <c r="C83" s="58"/>
      <c r="D83" s="58"/>
      <c r="E83" s="237"/>
    </row>
    <row r="84" spans="2:5" ht="12.75">
      <c r="B84" s="58"/>
      <c r="C84" s="58"/>
      <c r="D84" s="58"/>
      <c r="E84" s="58"/>
    </row>
    <row r="85" spans="2:5" ht="21.75" customHeight="1">
      <c r="B85" s="235"/>
      <c r="C85" s="235"/>
      <c r="D85" s="58"/>
      <c r="E85" s="58"/>
    </row>
    <row r="86" spans="2:5" ht="12.75">
      <c r="B86" s="236"/>
      <c r="C86" s="236"/>
      <c r="D86" s="58"/>
      <c r="E86" s="58"/>
    </row>
    <row r="87" spans="2:5" ht="12.75">
      <c r="B87" s="236"/>
      <c r="C87" s="236"/>
      <c r="D87" s="58"/>
      <c r="E87" s="58"/>
    </row>
    <row r="88" spans="2:5" ht="12.75">
      <c r="B88" s="58"/>
      <c r="C88" s="58"/>
      <c r="D88" s="58"/>
      <c r="E88" s="58"/>
    </row>
    <row r="89" spans="2:5" ht="12.75">
      <c r="B89" s="58"/>
      <c r="C89" s="58"/>
      <c r="D89" s="58"/>
      <c r="E89" s="58"/>
    </row>
  </sheetData>
  <sheetProtection password="B4A4" sheet="1"/>
  <mergeCells count="4">
    <mergeCell ref="B85:C85"/>
    <mergeCell ref="B86:C86"/>
    <mergeCell ref="B87:C87"/>
    <mergeCell ref="E82:E8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zoomScaleSheetLayoutView="100" zoomScalePageLayoutView="0" workbookViewId="0" topLeftCell="A4">
      <selection activeCell="C10" sqref="C10:D10"/>
    </sheetView>
  </sheetViews>
  <sheetFormatPr defaultColWidth="9.140625" defaultRowHeight="12.75"/>
  <cols>
    <col min="2" max="2" width="76.8515625" style="0" customWidth="1"/>
    <col min="3" max="4" width="24.28125" style="0" customWidth="1"/>
    <col min="5" max="5" width="21.00390625" style="0" customWidth="1"/>
    <col min="6" max="6" width="21.57421875" style="0" customWidth="1"/>
    <col min="7" max="7" width="17.140625" style="0" customWidth="1"/>
    <col min="8" max="8" width="14.8515625" style="0" customWidth="1"/>
    <col min="9" max="9" width="13.140625" style="0" customWidth="1"/>
  </cols>
  <sheetData>
    <row r="1" ht="12.75">
      <c r="B1" s="56"/>
    </row>
    <row r="2" ht="12.75">
      <c r="B2" s="56"/>
    </row>
    <row r="3" ht="12.75">
      <c r="B3" s="56"/>
    </row>
    <row r="4" spans="2:5" ht="25.5">
      <c r="B4" s="155" t="s">
        <v>1</v>
      </c>
      <c r="C4" s="56"/>
      <c r="D4" s="156" t="s">
        <v>79</v>
      </c>
      <c r="E4" s="56"/>
    </row>
    <row r="5" spans="2:5" ht="12.75">
      <c r="B5" s="56" t="s">
        <v>2</v>
      </c>
      <c r="C5" s="58"/>
      <c r="D5" s="56"/>
      <c r="E5" s="58"/>
    </row>
    <row r="6" spans="2:5" ht="12.75">
      <c r="B6" s="56"/>
      <c r="C6" s="56"/>
      <c r="E6" s="56"/>
    </row>
    <row r="7" s="49" customFormat="1" ht="12.75">
      <c r="B7" s="157" t="s">
        <v>119</v>
      </c>
    </row>
    <row r="9" ht="12.75">
      <c r="B9" s="69"/>
    </row>
    <row r="10" spans="1:5" ht="51">
      <c r="A10" s="158" t="s">
        <v>81</v>
      </c>
      <c r="B10" s="159" t="s">
        <v>120</v>
      </c>
      <c r="C10" s="258" t="s">
        <v>121</v>
      </c>
      <c r="D10" s="258"/>
      <c r="E10" s="69"/>
    </row>
    <row r="11" spans="1:4" ht="12.75">
      <c r="A11" s="160">
        <v>1</v>
      </c>
      <c r="B11" t="s">
        <v>122</v>
      </c>
      <c r="C11" s="313"/>
      <c r="D11" s="327"/>
    </row>
    <row r="12" spans="1:5" ht="25.5">
      <c r="A12" s="161">
        <v>2</v>
      </c>
      <c r="B12" s="162" t="s">
        <v>123</v>
      </c>
      <c r="C12" s="335"/>
      <c r="D12" s="336"/>
      <c r="E12" s="69"/>
    </row>
    <row r="13" spans="1:5" ht="12.75">
      <c r="A13" s="27">
        <v>3</v>
      </c>
      <c r="B13" s="57" t="s">
        <v>124</v>
      </c>
      <c r="C13" s="337"/>
      <c r="D13" s="328"/>
      <c r="E13" s="69"/>
    </row>
    <row r="14" spans="1:5" ht="12.75">
      <c r="A14" s="27">
        <v>4</v>
      </c>
      <c r="B14" s="130" t="s">
        <v>125</v>
      </c>
      <c r="C14" s="327"/>
      <c r="D14" s="313"/>
      <c r="E14" s="69"/>
    </row>
    <row r="15" spans="1:5" ht="12.75">
      <c r="A15" s="30">
        <v>5</v>
      </c>
      <c r="B15" s="130" t="s">
        <v>126</v>
      </c>
      <c r="C15" s="327"/>
      <c r="D15" s="313"/>
      <c r="E15" s="69"/>
    </row>
    <row r="16" spans="1:6" ht="12.75">
      <c r="A16" s="30">
        <v>6</v>
      </c>
      <c r="B16" s="52" t="s">
        <v>127</v>
      </c>
      <c r="C16" s="327"/>
      <c r="D16" s="313"/>
      <c r="E16" s="69"/>
      <c r="F16" s="79"/>
    </row>
    <row r="17" spans="1:5" ht="12.75">
      <c r="A17" s="30">
        <v>7</v>
      </c>
      <c r="B17" s="57" t="s">
        <v>128</v>
      </c>
      <c r="C17" s="327"/>
      <c r="D17" s="313"/>
      <c r="E17" s="69"/>
    </row>
    <row r="18" spans="1:5" ht="12.75">
      <c r="A18" s="30">
        <v>8</v>
      </c>
      <c r="B18" s="163" t="s">
        <v>129</v>
      </c>
      <c r="C18" s="327"/>
      <c r="D18" s="313"/>
      <c r="E18" s="69"/>
    </row>
    <row r="19" spans="1:5" ht="12.75">
      <c r="A19" s="50"/>
      <c r="B19" s="145" t="s">
        <v>130</v>
      </c>
      <c r="C19" s="110">
        <f>C11+C12+C13+C14+C15+C16+C17+C18</f>
        <v>0</v>
      </c>
      <c r="D19" s="77">
        <f>D11+D12+D13+D14+D15+D16+D17+D18</f>
        <v>0</v>
      </c>
      <c r="E19" s="69"/>
    </row>
    <row r="20" spans="1:5" ht="12.75">
      <c r="A20" s="259" t="s">
        <v>131</v>
      </c>
      <c r="B20" s="259"/>
      <c r="C20" s="259"/>
      <c r="D20" s="259"/>
      <c r="E20" s="69"/>
    </row>
    <row r="21" spans="1:5" ht="12.75">
      <c r="A21" s="30">
        <v>9</v>
      </c>
      <c r="B21" s="52" t="s">
        <v>132</v>
      </c>
      <c r="C21" s="327"/>
      <c r="D21" s="313"/>
      <c r="E21" s="69"/>
    </row>
    <row r="22" spans="1:5" ht="12.75">
      <c r="A22" s="62"/>
      <c r="B22" s="164" t="s">
        <v>133</v>
      </c>
      <c r="C22" s="165">
        <f>C21</f>
        <v>0</v>
      </c>
      <c r="D22" s="95">
        <f>D21</f>
        <v>0</v>
      </c>
      <c r="E22" s="69"/>
    </row>
    <row r="23" spans="1:4" ht="12.75">
      <c r="A23" s="260" t="s">
        <v>134</v>
      </c>
      <c r="B23" s="260"/>
      <c r="C23" s="260"/>
      <c r="D23" s="260"/>
    </row>
    <row r="24" spans="1:5" ht="12.75">
      <c r="A24" s="10">
        <v>10</v>
      </c>
      <c r="B24" s="166" t="s">
        <v>135</v>
      </c>
      <c r="C24" s="337">
        <v>0</v>
      </c>
      <c r="D24" s="336"/>
      <c r="E24" s="69"/>
    </row>
    <row r="25" spans="1:5" ht="12.75">
      <c r="A25" s="30">
        <v>11</v>
      </c>
      <c r="B25" s="52" t="s">
        <v>136</v>
      </c>
      <c r="C25" s="338"/>
      <c r="D25" s="331"/>
      <c r="E25" s="69"/>
    </row>
    <row r="26" spans="1:5" ht="12.75">
      <c r="A26" s="30">
        <v>12</v>
      </c>
      <c r="B26" s="146" t="s">
        <v>137</v>
      </c>
      <c r="C26" s="327">
        <v>0</v>
      </c>
      <c r="D26" s="313"/>
      <c r="E26" s="69"/>
    </row>
    <row r="27" spans="1:5" ht="12.75">
      <c r="A27" s="54"/>
      <c r="B27" s="143" t="s">
        <v>138</v>
      </c>
      <c r="C27" s="110">
        <f>SUM(C24:C26)</f>
        <v>0</v>
      </c>
      <c r="D27" s="77">
        <f>SUM(D24:D26)</f>
        <v>0</v>
      </c>
      <c r="E27" s="69"/>
    </row>
    <row r="28" spans="1:4" ht="12.75">
      <c r="A28" s="50"/>
      <c r="B28" s="110" t="s">
        <v>139</v>
      </c>
      <c r="C28" s="167">
        <f>C19+C22+C27</f>
        <v>0</v>
      </c>
      <c r="D28" s="167">
        <f>D19+D22+D27</f>
        <v>0</v>
      </c>
    </row>
    <row r="29" spans="1:5" ht="12.75">
      <c r="A29" s="50"/>
      <c r="B29" s="110" t="s">
        <v>140</v>
      </c>
      <c r="C29" s="168">
        <f>C28*C31</f>
        <v>0</v>
      </c>
      <c r="D29" s="98">
        <f>C31*D28</f>
        <v>0</v>
      </c>
      <c r="E29" s="69"/>
    </row>
    <row r="30" spans="1:5" ht="12.75">
      <c r="A30" s="50"/>
      <c r="B30" s="110" t="s">
        <v>141</v>
      </c>
      <c r="C30" s="261">
        <f>C29+C28+D28+D29</f>
        <v>0</v>
      </c>
      <c r="D30" s="262"/>
      <c r="E30" s="69"/>
    </row>
    <row r="31" spans="1:4" ht="12.75">
      <c r="A31" s="50"/>
      <c r="B31" s="110" t="s">
        <v>118</v>
      </c>
      <c r="C31" s="169">
        <v>0.19</v>
      </c>
      <c r="D31" s="56"/>
    </row>
    <row r="32" spans="1:5" ht="12.75">
      <c r="A32" s="263" t="s">
        <v>142</v>
      </c>
      <c r="B32" s="263"/>
      <c r="C32" s="263"/>
      <c r="D32" s="263"/>
      <c r="E32" s="264"/>
    </row>
    <row r="56" ht="13.5" customHeight="1"/>
    <row r="57" ht="27" customHeight="1"/>
    <row r="61" ht="42" customHeight="1"/>
    <row r="70" ht="19.5" customHeight="1"/>
    <row r="78" spans="2:5" ht="12.75">
      <c r="B78" s="58"/>
      <c r="C78" s="58"/>
      <c r="D78" s="58"/>
      <c r="E78" s="58"/>
    </row>
    <row r="79" spans="2:5" ht="12.75">
      <c r="B79" s="58"/>
      <c r="C79" s="58"/>
      <c r="D79" s="58"/>
      <c r="E79" s="58"/>
    </row>
    <row r="80" spans="2:5" ht="12.75">
      <c r="B80" s="58"/>
      <c r="C80" s="58"/>
      <c r="D80" s="58"/>
      <c r="E80" s="58"/>
    </row>
    <row r="81" spans="2:5" ht="12.75">
      <c r="B81" s="154"/>
      <c r="C81" s="58"/>
      <c r="D81" s="58"/>
      <c r="E81" s="58"/>
    </row>
    <row r="82" spans="2:5" ht="12.75">
      <c r="B82" s="154"/>
      <c r="C82" s="58"/>
      <c r="D82" s="58"/>
      <c r="E82" s="237"/>
    </row>
    <row r="83" spans="2:5" ht="12.75">
      <c r="B83" s="154"/>
      <c r="C83" s="58"/>
      <c r="D83" s="58"/>
      <c r="E83" s="237"/>
    </row>
    <row r="84" spans="2:5" ht="12.75">
      <c r="B84" s="58"/>
      <c r="C84" s="58"/>
      <c r="D84" s="58"/>
      <c r="E84" s="58"/>
    </row>
    <row r="85" spans="2:5" ht="21.75" customHeight="1">
      <c r="B85" s="235"/>
      <c r="C85" s="235"/>
      <c r="D85" s="58"/>
      <c r="E85" s="58"/>
    </row>
    <row r="86" spans="2:5" ht="12.75">
      <c r="B86" s="236"/>
      <c r="C86" s="236"/>
      <c r="D86" s="58"/>
      <c r="E86" s="58"/>
    </row>
    <row r="87" spans="2:5" ht="12.75">
      <c r="B87" s="236"/>
      <c r="C87" s="236"/>
      <c r="D87" s="58"/>
      <c r="E87" s="58"/>
    </row>
    <row r="88" spans="2:5" ht="12.75">
      <c r="B88" s="58"/>
      <c r="C88" s="58"/>
      <c r="D88" s="58"/>
      <c r="E88" s="58"/>
    </row>
    <row r="89" spans="2:5" ht="12.75">
      <c r="B89" s="58"/>
      <c r="C89" s="58"/>
      <c r="D89" s="58"/>
      <c r="E89" s="58"/>
    </row>
  </sheetData>
  <sheetProtection password="B4A4" sheet="1"/>
  <mergeCells count="9">
    <mergeCell ref="B86:C86"/>
    <mergeCell ref="B87:C87"/>
    <mergeCell ref="E82:E83"/>
    <mergeCell ref="C10:D10"/>
    <mergeCell ref="A20:D20"/>
    <mergeCell ref="A23:D23"/>
    <mergeCell ref="C30:D30"/>
    <mergeCell ref="A32:E32"/>
    <mergeCell ref="B85:C85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SheetLayoutView="100" zoomScalePageLayoutView="0" workbookViewId="0" topLeftCell="B12">
      <selection activeCell="D37" sqref="D37"/>
    </sheetView>
  </sheetViews>
  <sheetFormatPr defaultColWidth="9.140625" defaultRowHeight="12.75"/>
  <cols>
    <col min="2" max="2" width="76.8515625" style="0" customWidth="1"/>
    <col min="3" max="4" width="24.28125" style="0" customWidth="1"/>
    <col min="5" max="5" width="21.00390625" style="0" customWidth="1"/>
    <col min="6" max="6" width="21.57421875" style="0" customWidth="1"/>
    <col min="7" max="7" width="17.140625" style="0" customWidth="1"/>
    <col min="8" max="8" width="14.8515625" style="0" customWidth="1"/>
    <col min="9" max="9" width="13.140625" style="0" customWidth="1"/>
  </cols>
  <sheetData>
    <row r="1" spans="1:4" ht="12.75">
      <c r="A1" s="50"/>
      <c r="B1" s="54"/>
      <c r="C1" s="50"/>
      <c r="D1" s="50"/>
    </row>
    <row r="2" spans="1:4" ht="12.75">
      <c r="A2" s="50"/>
      <c r="B2" s="54"/>
      <c r="C2" s="50"/>
      <c r="D2" s="50"/>
    </row>
    <row r="3" spans="1:4" ht="12.75">
      <c r="A3" s="50"/>
      <c r="B3" s="54"/>
      <c r="C3" s="50"/>
      <c r="D3" s="50"/>
    </row>
    <row r="4" spans="1:5" ht="12.75">
      <c r="A4" s="50"/>
      <c r="B4" s="121" t="s">
        <v>1</v>
      </c>
      <c r="C4" s="54"/>
      <c r="D4" s="91" t="s">
        <v>143</v>
      </c>
      <c r="E4" s="56"/>
    </row>
    <row r="5" spans="1:5" ht="12.75">
      <c r="A5" s="50"/>
      <c r="B5" s="54" t="s">
        <v>2</v>
      </c>
      <c r="C5" s="54"/>
      <c r="D5" s="54"/>
      <c r="E5" s="58"/>
    </row>
    <row r="6" spans="1:5" ht="12.75">
      <c r="A6" s="50"/>
      <c r="B6" s="54"/>
      <c r="C6" s="54"/>
      <c r="D6" s="50"/>
      <c r="E6" s="56"/>
    </row>
    <row r="7" spans="1:4" s="49" customFormat="1" ht="12.75">
      <c r="A7" s="59"/>
      <c r="B7" s="122" t="s">
        <v>144</v>
      </c>
      <c r="C7" s="59"/>
      <c r="D7" s="59"/>
    </row>
    <row r="8" spans="1:4" ht="12.75">
      <c r="A8" s="50"/>
      <c r="B8" s="50"/>
      <c r="C8" s="50"/>
      <c r="D8" s="50"/>
    </row>
    <row r="9" spans="1:4" ht="12.75">
      <c r="A9" s="62"/>
      <c r="B9" s="62"/>
      <c r="C9" s="62"/>
      <c r="D9" s="62"/>
    </row>
    <row r="10" spans="1:5" ht="12.75">
      <c r="A10" s="65" t="s">
        <v>145</v>
      </c>
      <c r="B10" s="123" t="s">
        <v>82</v>
      </c>
      <c r="C10" s="124" t="s">
        <v>83</v>
      </c>
      <c r="D10" s="68" t="s">
        <v>84</v>
      </c>
      <c r="E10" s="69"/>
    </row>
    <row r="11" spans="1:5" ht="25.5">
      <c r="A11" s="125">
        <v>1</v>
      </c>
      <c r="B11" s="126" t="s">
        <v>146</v>
      </c>
      <c r="C11" s="339"/>
      <c r="D11" s="340"/>
      <c r="E11" s="69"/>
    </row>
    <row r="12" spans="1:5" ht="12.75">
      <c r="A12" s="127">
        <v>2</v>
      </c>
      <c r="B12" s="128" t="s">
        <v>147</v>
      </c>
      <c r="C12" s="341"/>
      <c r="D12" s="342"/>
      <c r="E12" s="69"/>
    </row>
    <row r="13" spans="1:5" ht="12.75">
      <c r="A13" s="129">
        <v>3</v>
      </c>
      <c r="B13" s="57" t="s">
        <v>148</v>
      </c>
      <c r="C13" s="327"/>
      <c r="D13" s="343"/>
      <c r="E13" s="69"/>
    </row>
    <row r="14" spans="1:5" ht="12.75">
      <c r="A14" s="129">
        <v>4</v>
      </c>
      <c r="B14" s="130" t="s">
        <v>149</v>
      </c>
      <c r="C14" s="327"/>
      <c r="D14" s="342"/>
      <c r="E14" s="69"/>
    </row>
    <row r="15" spans="1:5" ht="12.75">
      <c r="A15" s="74">
        <v>5</v>
      </c>
      <c r="B15" s="130" t="s">
        <v>150</v>
      </c>
      <c r="C15" s="327"/>
      <c r="D15" s="342"/>
      <c r="E15" s="69"/>
    </row>
    <row r="16" spans="1:6" ht="12.75">
      <c r="A16" s="74">
        <v>6</v>
      </c>
      <c r="B16" s="52" t="s">
        <v>151</v>
      </c>
      <c r="C16" s="327"/>
      <c r="D16" s="342"/>
      <c r="E16" s="69"/>
      <c r="F16" s="79"/>
    </row>
    <row r="17" spans="1:5" ht="12.75">
      <c r="A17" s="74">
        <v>7</v>
      </c>
      <c r="B17" s="57" t="s">
        <v>152</v>
      </c>
      <c r="C17" s="327"/>
      <c r="D17" s="342"/>
      <c r="E17" s="69"/>
    </row>
    <row r="18" spans="1:5" ht="12.75">
      <c r="A18" s="74">
        <v>8</v>
      </c>
      <c r="B18" s="131" t="s">
        <v>153</v>
      </c>
      <c r="C18" s="327"/>
      <c r="D18" s="342"/>
      <c r="E18" s="69"/>
    </row>
    <row r="19" spans="1:5" ht="12.75">
      <c r="A19" s="74">
        <v>9</v>
      </c>
      <c r="B19" s="52" t="s">
        <v>154</v>
      </c>
      <c r="C19" s="327"/>
      <c r="D19" s="342"/>
      <c r="E19" s="69"/>
    </row>
    <row r="20" spans="1:5" ht="12.75">
      <c r="A20" s="74">
        <v>10</v>
      </c>
      <c r="B20" s="52" t="s">
        <v>155</v>
      </c>
      <c r="C20" s="327"/>
      <c r="D20" s="342"/>
      <c r="E20" s="69"/>
    </row>
    <row r="21" spans="1:5" ht="12.75">
      <c r="A21" s="71"/>
      <c r="B21" s="132" t="s">
        <v>115</v>
      </c>
      <c r="C21" s="110">
        <f>C11+C12+C13+C14+C15+C16+C17+C18+C19+C20</f>
        <v>0</v>
      </c>
      <c r="D21" s="78">
        <f>D11+D12+D13+D14+D15+D16+D17+D18+D19+D20</f>
        <v>0</v>
      </c>
      <c r="E21" s="69"/>
    </row>
    <row r="22" spans="1:5" ht="12.75">
      <c r="A22" s="71"/>
      <c r="B22" s="132" t="s">
        <v>156</v>
      </c>
      <c r="C22" s="133">
        <f>C21*C24</f>
        <v>0</v>
      </c>
      <c r="D22" s="75">
        <f>D21*C24</f>
        <v>0</v>
      </c>
      <c r="E22" s="69"/>
    </row>
    <row r="23" spans="1:5" ht="12.75">
      <c r="A23" s="134" t="s">
        <v>157</v>
      </c>
      <c r="B23" s="135"/>
      <c r="C23" s="265">
        <f>C21+D21+C22+D22</f>
        <v>0</v>
      </c>
      <c r="D23" s="265"/>
      <c r="E23" s="69"/>
    </row>
    <row r="24" spans="1:4" ht="12.75">
      <c r="A24" s="266" t="s">
        <v>118</v>
      </c>
      <c r="B24" s="267"/>
      <c r="C24" s="136">
        <v>0.19</v>
      </c>
      <c r="D24" s="137"/>
    </row>
    <row r="25" spans="1:5" ht="12.75">
      <c r="A25" s="268" t="s">
        <v>158</v>
      </c>
      <c r="B25" s="259"/>
      <c r="C25" s="259"/>
      <c r="D25" s="269"/>
      <c r="E25" s="69"/>
    </row>
    <row r="26" spans="1:5" ht="12.75">
      <c r="A26" s="139" t="s">
        <v>159</v>
      </c>
      <c r="B26" s="140" t="s">
        <v>160</v>
      </c>
      <c r="C26" s="141" t="s">
        <v>83</v>
      </c>
      <c r="D26" s="142" t="s">
        <v>84</v>
      </c>
      <c r="E26" s="69"/>
    </row>
    <row r="27" spans="1:5" ht="12.75">
      <c r="A27" s="74" t="s">
        <v>161</v>
      </c>
      <c r="B27" s="143" t="s">
        <v>162</v>
      </c>
      <c r="C27" s="110">
        <f>C28+C29</f>
        <v>0</v>
      </c>
      <c r="D27" s="78">
        <f>D28+D29</f>
        <v>0</v>
      </c>
      <c r="E27" s="69"/>
    </row>
    <row r="28" spans="1:5" ht="12.75">
      <c r="A28" s="144" t="s">
        <v>163</v>
      </c>
      <c r="B28" s="52" t="s">
        <v>164</v>
      </c>
      <c r="C28" s="327"/>
      <c r="D28" s="342"/>
      <c r="E28" s="69"/>
    </row>
    <row r="29" spans="1:5" ht="12.75">
      <c r="A29" s="144" t="s">
        <v>165</v>
      </c>
      <c r="B29" s="52" t="s">
        <v>166</v>
      </c>
      <c r="C29" s="332"/>
      <c r="D29" s="344"/>
      <c r="E29" s="69"/>
    </row>
    <row r="30" spans="1:5" ht="12.75">
      <c r="A30" s="74" t="s">
        <v>167</v>
      </c>
      <c r="B30" s="145" t="s">
        <v>168</v>
      </c>
      <c r="C30" s="110">
        <f>C31+C32+C33+C34+C35+C36</f>
        <v>0</v>
      </c>
      <c r="D30" s="78">
        <f>D31+D32+D33+D34+D35+D36</f>
        <v>0</v>
      </c>
      <c r="E30" s="69"/>
    </row>
    <row r="31" spans="1:4" ht="12.75">
      <c r="A31" s="74"/>
      <c r="B31" s="130" t="s">
        <v>169</v>
      </c>
      <c r="C31" s="327"/>
      <c r="D31" s="342"/>
    </row>
    <row r="32" spans="1:4" ht="25.5">
      <c r="A32" s="71"/>
      <c r="B32" s="130" t="s">
        <v>170</v>
      </c>
      <c r="C32" s="327"/>
      <c r="D32" s="342"/>
    </row>
    <row r="33" spans="1:6" ht="25.5">
      <c r="A33" s="71"/>
      <c r="B33" s="130" t="s">
        <v>171</v>
      </c>
      <c r="C33" s="327"/>
      <c r="D33" s="342"/>
      <c r="F33" s="69"/>
    </row>
    <row r="34" spans="1:4" ht="12.75">
      <c r="A34" s="89"/>
      <c r="B34" s="146" t="s">
        <v>172</v>
      </c>
      <c r="C34" s="327"/>
      <c r="D34" s="342"/>
    </row>
    <row r="35" spans="1:4" ht="12.75">
      <c r="A35" s="147"/>
      <c r="B35" s="146" t="s">
        <v>173</v>
      </c>
      <c r="C35" s="327"/>
      <c r="D35" s="342"/>
    </row>
    <row r="36" spans="1:4" ht="12.75">
      <c r="A36" s="71"/>
      <c r="B36" s="130" t="s">
        <v>174</v>
      </c>
      <c r="C36" s="327"/>
      <c r="D36" s="342"/>
    </row>
    <row r="37" spans="1:4" ht="12.75">
      <c r="A37" s="71" t="s">
        <v>175</v>
      </c>
      <c r="B37" s="148" t="s">
        <v>176</v>
      </c>
      <c r="C37" s="334"/>
      <c r="D37" s="345"/>
    </row>
    <row r="38" spans="1:4" ht="12.75">
      <c r="A38" s="138"/>
      <c r="B38" s="81" t="s">
        <v>115</v>
      </c>
      <c r="C38" s="149">
        <f>C37+C30+C27</f>
        <v>0</v>
      </c>
      <c r="D38" s="150">
        <f>D37+D30+D27</f>
        <v>0</v>
      </c>
    </row>
    <row r="39" spans="1:4" ht="12.75">
      <c r="A39" s="138"/>
      <c r="B39" s="81" t="s">
        <v>116</v>
      </c>
      <c r="C39" s="84">
        <f>C38*C24</f>
        <v>0</v>
      </c>
      <c r="D39" s="99">
        <f>D38*C24</f>
        <v>0</v>
      </c>
    </row>
    <row r="40" spans="1:4" ht="12.75">
      <c r="A40" s="151"/>
      <c r="B40" s="87" t="s">
        <v>177</v>
      </c>
      <c r="C40" s="270">
        <f>C38+C39+D38+D39</f>
        <v>0</v>
      </c>
      <c r="D40" s="271"/>
    </row>
    <row r="41" spans="1:4" ht="12.75">
      <c r="A41" s="152" t="s">
        <v>117</v>
      </c>
      <c r="B41" s="153"/>
      <c r="C41" s="272">
        <f>C40+C23</f>
        <v>0</v>
      </c>
      <c r="D41" s="273"/>
    </row>
    <row r="56" ht="13.5" customHeight="1"/>
    <row r="57" ht="27" customHeight="1"/>
    <row r="61" ht="42" customHeight="1"/>
    <row r="70" ht="19.5" customHeight="1"/>
    <row r="78" spans="2:5" ht="12.75">
      <c r="B78" s="58"/>
      <c r="C78" s="58"/>
      <c r="D78" s="58"/>
      <c r="E78" s="58"/>
    </row>
    <row r="79" spans="2:5" ht="12.75">
      <c r="B79" s="58"/>
      <c r="C79" s="58"/>
      <c r="D79" s="58"/>
      <c r="E79" s="58"/>
    </row>
    <row r="80" spans="2:5" ht="12.75">
      <c r="B80" s="58"/>
      <c r="C80" s="58"/>
      <c r="D80" s="58"/>
      <c r="E80" s="58"/>
    </row>
    <row r="81" spans="2:5" ht="12.75">
      <c r="B81" s="154"/>
      <c r="C81" s="58"/>
      <c r="D81" s="58"/>
      <c r="E81" s="58"/>
    </row>
    <row r="82" spans="2:5" ht="12.75">
      <c r="B82" s="154"/>
      <c r="C82" s="58"/>
      <c r="D82" s="58"/>
      <c r="E82" s="237"/>
    </row>
    <row r="83" spans="2:5" ht="12.75">
      <c r="B83" s="154"/>
      <c r="C83" s="58"/>
      <c r="D83" s="58"/>
      <c r="E83" s="237"/>
    </row>
    <row r="84" spans="2:5" ht="12.75">
      <c r="B84" s="58"/>
      <c r="C84" s="58"/>
      <c r="D84" s="58"/>
      <c r="E84" s="58"/>
    </row>
    <row r="85" spans="2:5" ht="21.75" customHeight="1">
      <c r="B85" s="235"/>
      <c r="C85" s="235"/>
      <c r="D85" s="58"/>
      <c r="E85" s="58"/>
    </row>
    <row r="86" spans="2:5" ht="12.75">
      <c r="B86" s="236"/>
      <c r="C86" s="236"/>
      <c r="D86" s="58"/>
      <c r="E86" s="58"/>
    </row>
    <row r="87" spans="2:5" ht="12.75">
      <c r="B87" s="236"/>
      <c r="C87" s="236"/>
      <c r="D87" s="58"/>
      <c r="E87" s="58"/>
    </row>
    <row r="88" spans="2:5" ht="12.75">
      <c r="B88" s="58"/>
      <c r="C88" s="58"/>
      <c r="D88" s="58"/>
      <c r="E88" s="58"/>
    </row>
    <row r="89" spans="2:5" ht="12.75">
      <c r="B89" s="58"/>
      <c r="C89" s="58"/>
      <c r="D89" s="58"/>
      <c r="E89" s="58"/>
    </row>
  </sheetData>
  <sheetProtection password="B4A4" sheet="1"/>
  <mergeCells count="9">
    <mergeCell ref="B86:C86"/>
    <mergeCell ref="B87:C87"/>
    <mergeCell ref="E82:E83"/>
    <mergeCell ref="C23:D23"/>
    <mergeCell ref="A24:B24"/>
    <mergeCell ref="A25:D25"/>
    <mergeCell ref="C40:D40"/>
    <mergeCell ref="C41:D41"/>
    <mergeCell ref="B85:C8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8"/>
  <sheetViews>
    <sheetView zoomScaleSheetLayoutView="100" zoomScalePageLayoutView="0" workbookViewId="0" topLeftCell="A39">
      <selection activeCell="D52" sqref="D52"/>
    </sheetView>
  </sheetViews>
  <sheetFormatPr defaultColWidth="9.140625" defaultRowHeight="12.75"/>
  <cols>
    <col min="2" max="2" width="76.8515625" style="0" customWidth="1"/>
    <col min="3" max="4" width="24.28125" style="0" customWidth="1"/>
    <col min="5" max="5" width="21.00390625" style="0" customWidth="1"/>
    <col min="6" max="6" width="21.57421875" style="0" customWidth="1"/>
    <col min="7" max="7" width="17.140625" style="0" customWidth="1"/>
    <col min="8" max="8" width="14.8515625" style="0" customWidth="1"/>
    <col min="9" max="9" width="13.140625" style="0" customWidth="1"/>
  </cols>
  <sheetData>
    <row r="1" spans="1:4" ht="12.75">
      <c r="A1" s="50"/>
      <c r="B1" s="51"/>
      <c r="C1" s="50"/>
      <c r="D1" s="52"/>
    </row>
    <row r="2" spans="1:4" ht="12.75">
      <c r="A2" s="50"/>
      <c r="B2" s="51"/>
      <c r="C2" s="50"/>
      <c r="D2" s="52"/>
    </row>
    <row r="3" spans="1:4" ht="12.75">
      <c r="A3" s="50"/>
      <c r="B3" s="51"/>
      <c r="C3" s="50"/>
      <c r="D3" s="52"/>
    </row>
    <row r="4" spans="1:5" ht="12.75">
      <c r="A4" s="50"/>
      <c r="B4" s="53" t="s">
        <v>1</v>
      </c>
      <c r="C4" s="54"/>
      <c r="D4" s="55" t="s">
        <v>178</v>
      </c>
      <c r="E4" s="56"/>
    </row>
    <row r="5" spans="1:5" ht="12.75">
      <c r="A5" s="50"/>
      <c r="B5" s="51" t="s">
        <v>2</v>
      </c>
      <c r="C5" s="54"/>
      <c r="D5" s="57"/>
      <c r="E5" s="58"/>
    </row>
    <row r="6" spans="1:5" ht="12.75">
      <c r="A6" s="50"/>
      <c r="B6" s="51"/>
      <c r="C6" s="54"/>
      <c r="D6" s="52"/>
      <c r="E6" s="56"/>
    </row>
    <row r="7" spans="1:4" s="49" customFormat="1" ht="12.75">
      <c r="A7" s="59"/>
      <c r="B7" s="60" t="s">
        <v>80</v>
      </c>
      <c r="C7" s="59"/>
      <c r="D7" s="61"/>
    </row>
    <row r="8" spans="1:4" ht="12.75">
      <c r="A8" s="50"/>
      <c r="B8" s="6"/>
      <c r="C8" s="50"/>
      <c r="D8" s="52"/>
    </row>
    <row r="9" spans="1:4" ht="12.75">
      <c r="A9" s="62"/>
      <c r="B9" s="63"/>
      <c r="C9" s="62"/>
      <c r="D9" s="64"/>
    </row>
    <row r="10" spans="1:5" ht="12.75">
      <c r="A10" s="65" t="s">
        <v>81</v>
      </c>
      <c r="B10" s="66" t="s">
        <v>82</v>
      </c>
      <c r="C10" s="67" t="s">
        <v>83</v>
      </c>
      <c r="D10" s="68" t="s">
        <v>84</v>
      </c>
      <c r="E10" s="69"/>
    </row>
    <row r="11" spans="1:5" ht="12.75">
      <c r="A11" s="274" t="s">
        <v>179</v>
      </c>
      <c r="B11" s="275"/>
      <c r="C11" s="275"/>
      <c r="D11" s="276"/>
      <c r="E11" s="69"/>
    </row>
    <row r="12" spans="1:5" ht="12.75">
      <c r="A12" s="70">
        <v>1</v>
      </c>
      <c r="B12" s="277" t="s">
        <v>180</v>
      </c>
      <c r="C12" s="277"/>
      <c r="D12" s="278"/>
      <c r="E12" s="69"/>
    </row>
    <row r="13" spans="1:5" ht="12.75">
      <c r="A13" s="71"/>
      <c r="B13" s="54" t="s">
        <v>181</v>
      </c>
      <c r="C13" s="72">
        <f>C14</f>
        <v>0</v>
      </c>
      <c r="D13" s="73">
        <f>D14</f>
        <v>0</v>
      </c>
      <c r="E13" s="69"/>
    </row>
    <row r="14" spans="1:5" ht="12.75">
      <c r="A14" s="74" t="s">
        <v>182</v>
      </c>
      <c r="B14" s="350"/>
      <c r="C14" s="351"/>
      <c r="D14" s="352"/>
      <c r="E14" s="69"/>
    </row>
    <row r="15" spans="1:5" ht="12.75">
      <c r="A15" s="71"/>
      <c r="B15" s="76" t="s">
        <v>183</v>
      </c>
      <c r="C15" s="77">
        <f>C13</f>
        <v>0</v>
      </c>
      <c r="D15" s="78">
        <f>D13</f>
        <v>0</v>
      </c>
      <c r="E15" s="69"/>
    </row>
    <row r="16" spans="1:6" ht="12.75">
      <c r="A16" s="71"/>
      <c r="B16" s="50" t="s">
        <v>184</v>
      </c>
      <c r="C16" s="319">
        <f>C17+C18+C19</f>
        <v>0</v>
      </c>
      <c r="D16" s="347">
        <f>D17+D18+D19</f>
        <v>0</v>
      </c>
      <c r="E16" s="69"/>
      <c r="F16" s="79"/>
    </row>
    <row r="17" spans="1:5" ht="12.75">
      <c r="A17" s="80" t="s">
        <v>182</v>
      </c>
      <c r="B17" s="351"/>
      <c r="C17" s="351"/>
      <c r="D17" s="352"/>
      <c r="E17" s="69"/>
    </row>
    <row r="18" spans="1:5" ht="12.75">
      <c r="A18" s="80" t="s">
        <v>185</v>
      </c>
      <c r="B18" s="350"/>
      <c r="C18" s="351"/>
      <c r="D18" s="352"/>
      <c r="E18" s="69"/>
    </row>
    <row r="19" spans="1:5" ht="12.75">
      <c r="A19" s="80" t="s">
        <v>186</v>
      </c>
      <c r="B19" s="351"/>
      <c r="C19" s="351"/>
      <c r="D19" s="352"/>
      <c r="E19" s="69"/>
    </row>
    <row r="20" spans="1:5" ht="12.75">
      <c r="A20" s="71"/>
      <c r="B20" s="81" t="s">
        <v>187</v>
      </c>
      <c r="C20" s="77">
        <f>C16</f>
        <v>0</v>
      </c>
      <c r="D20" s="78">
        <f>D16</f>
        <v>0</v>
      </c>
      <c r="E20" s="69"/>
    </row>
    <row r="21" spans="1:5" ht="12.75">
      <c r="A21" s="71"/>
      <c r="B21" s="81" t="s">
        <v>188</v>
      </c>
      <c r="C21" s="77">
        <f>C15+C20</f>
        <v>0</v>
      </c>
      <c r="D21" s="78">
        <f>D15+D20</f>
        <v>0</v>
      </c>
      <c r="E21" s="69"/>
    </row>
    <row r="22" spans="1:5" ht="12.75">
      <c r="A22" s="82">
        <v>2</v>
      </c>
      <c r="B22" s="83" t="s">
        <v>189</v>
      </c>
      <c r="C22" s="84"/>
      <c r="D22" s="85"/>
      <c r="E22" s="69"/>
    </row>
    <row r="23" spans="1:5" ht="12.75">
      <c r="A23" s="279" t="s">
        <v>190</v>
      </c>
      <c r="B23" s="280"/>
      <c r="C23" s="280"/>
      <c r="D23" s="281"/>
      <c r="E23" s="69"/>
    </row>
    <row r="24" spans="1:5" ht="12.75">
      <c r="A24" s="71"/>
      <c r="B24" s="84" t="s">
        <v>181</v>
      </c>
      <c r="C24" s="84"/>
      <c r="D24" s="85"/>
      <c r="E24" s="69"/>
    </row>
    <row r="25" spans="1:5" ht="12.75">
      <c r="A25" s="86" t="s">
        <v>182</v>
      </c>
      <c r="B25" s="353"/>
      <c r="C25" s="354" t="s">
        <v>25</v>
      </c>
      <c r="D25" s="355"/>
      <c r="E25" s="69"/>
    </row>
    <row r="26" spans="1:5" ht="12.75">
      <c r="A26" s="86" t="s">
        <v>185</v>
      </c>
      <c r="B26" s="353"/>
      <c r="C26" s="353"/>
      <c r="D26" s="356"/>
      <c r="E26" s="69"/>
    </row>
    <row r="27" spans="1:5" ht="12.75">
      <c r="A27" s="86" t="s">
        <v>186</v>
      </c>
      <c r="B27" s="353"/>
      <c r="C27" s="353"/>
      <c r="D27" s="356"/>
      <c r="E27" s="69"/>
    </row>
    <row r="28" spans="1:5" ht="12.75">
      <c r="A28" s="86" t="s">
        <v>191</v>
      </c>
      <c r="B28" s="353"/>
      <c r="C28" s="353"/>
      <c r="D28" s="356"/>
      <c r="E28" s="69"/>
    </row>
    <row r="29" spans="1:5" ht="12.75">
      <c r="A29" s="86" t="s">
        <v>192</v>
      </c>
      <c r="B29" s="353"/>
      <c r="C29" s="353"/>
      <c r="D29" s="356"/>
      <c r="E29" s="69"/>
    </row>
    <row r="30" spans="1:5" ht="12.75">
      <c r="A30" s="86" t="s">
        <v>193</v>
      </c>
      <c r="B30" s="353"/>
      <c r="C30" s="353"/>
      <c r="D30" s="356"/>
      <c r="E30" s="69"/>
    </row>
    <row r="31" spans="1:4" ht="12.75">
      <c r="A31" s="86" t="s">
        <v>194</v>
      </c>
      <c r="B31" s="357"/>
      <c r="C31" s="353"/>
      <c r="D31" s="356"/>
    </row>
    <row r="32" spans="1:4" ht="12.75">
      <c r="A32" s="86" t="s">
        <v>195</v>
      </c>
      <c r="B32" s="357"/>
      <c r="C32" s="353"/>
      <c r="D32" s="356"/>
    </row>
    <row r="33" spans="1:4" ht="12.75">
      <c r="A33" s="86" t="s">
        <v>196</v>
      </c>
      <c r="B33" s="353"/>
      <c r="C33" s="353"/>
      <c r="D33" s="356"/>
    </row>
    <row r="34" spans="1:4" ht="12.75">
      <c r="A34" s="89"/>
      <c r="B34" s="81" t="s">
        <v>197</v>
      </c>
      <c r="C34" s="77">
        <f>SUM(C25:C33)</f>
        <v>0</v>
      </c>
      <c r="D34" s="78">
        <f>D25+D26+D27+D28+D29+D30+D31+D32+D33</f>
        <v>0</v>
      </c>
    </row>
    <row r="35" spans="1:4" ht="12.75">
      <c r="A35" s="90"/>
      <c r="B35" s="91" t="s">
        <v>184</v>
      </c>
      <c r="C35" s="84"/>
      <c r="D35" s="85"/>
    </row>
    <row r="36" spans="1:4" ht="12.75">
      <c r="A36" s="80" t="s">
        <v>182</v>
      </c>
      <c r="B36" s="350"/>
      <c r="C36" s="351"/>
      <c r="D36" s="352"/>
    </row>
    <row r="37" spans="1:4" ht="12.75">
      <c r="A37" s="92" t="s">
        <v>185</v>
      </c>
      <c r="B37" s="358"/>
      <c r="C37" s="351"/>
      <c r="D37" s="352"/>
    </row>
    <row r="38" spans="1:4" ht="12.75">
      <c r="A38" s="80" t="s">
        <v>186</v>
      </c>
      <c r="B38" s="350"/>
      <c r="C38" s="351"/>
      <c r="D38" s="352"/>
    </row>
    <row r="39" spans="1:4" ht="12.75">
      <c r="A39" s="80" t="s">
        <v>191</v>
      </c>
      <c r="B39" s="350"/>
      <c r="C39" s="351"/>
      <c r="D39" s="352"/>
    </row>
    <row r="40" spans="1:4" ht="12.75">
      <c r="A40" s="71"/>
      <c r="B40" s="93" t="s">
        <v>187</v>
      </c>
      <c r="C40" s="84">
        <f>C36+C37+C38+C39</f>
        <v>0</v>
      </c>
      <c r="D40" s="85">
        <f>D36+D37+D38+D39</f>
        <v>0</v>
      </c>
    </row>
    <row r="41" spans="1:4" ht="12.75">
      <c r="A41" s="71"/>
      <c r="B41" s="83" t="s">
        <v>198</v>
      </c>
      <c r="C41" s="84"/>
      <c r="D41" s="85"/>
    </row>
    <row r="42" spans="1:4" ht="12.75">
      <c r="A42" s="94" t="s">
        <v>182</v>
      </c>
      <c r="B42" s="359"/>
      <c r="C42" s="359"/>
      <c r="D42" s="360"/>
    </row>
    <row r="43" spans="1:4" ht="12.75">
      <c r="A43" s="80" t="s">
        <v>185</v>
      </c>
      <c r="B43" s="351"/>
      <c r="C43" s="351"/>
      <c r="D43" s="352"/>
    </row>
    <row r="44" spans="1:5" ht="12.75">
      <c r="A44" s="80" t="s">
        <v>186</v>
      </c>
      <c r="B44" s="351"/>
      <c r="C44" s="351"/>
      <c r="D44" s="352"/>
      <c r="E44" s="346"/>
    </row>
    <row r="45" spans="1:4" ht="12.75">
      <c r="A45" s="80" t="s">
        <v>191</v>
      </c>
      <c r="B45" s="351"/>
      <c r="C45" s="351"/>
      <c r="D45" s="352"/>
    </row>
    <row r="46" spans="1:4" ht="12.75">
      <c r="A46" s="80" t="s">
        <v>192</v>
      </c>
      <c r="B46" s="351"/>
      <c r="C46" s="351"/>
      <c r="D46" s="352"/>
    </row>
    <row r="47" spans="1:4" ht="12.75">
      <c r="A47" s="71"/>
      <c r="B47" s="77" t="s">
        <v>199</v>
      </c>
      <c r="C47" s="77">
        <f>C42+C43+C44+C45+C46</f>
        <v>0</v>
      </c>
      <c r="D47" s="78">
        <f>D42+D43+D44+D45+D46</f>
        <v>0</v>
      </c>
    </row>
    <row r="48" spans="1:4" ht="12.75">
      <c r="A48" s="96"/>
      <c r="B48" s="95" t="s">
        <v>200</v>
      </c>
      <c r="C48" s="95">
        <f>C34+C40+C47</f>
        <v>0</v>
      </c>
      <c r="D48" s="97">
        <f>D34+D40+D47</f>
        <v>0</v>
      </c>
    </row>
    <row r="49" spans="1:4" ht="12.75">
      <c r="A49" s="282" t="s">
        <v>201</v>
      </c>
      <c r="B49" s="283"/>
      <c r="C49" s="283"/>
      <c r="D49" s="284"/>
    </row>
    <row r="50" spans="1:4" ht="12.75">
      <c r="A50" s="71"/>
      <c r="B50" s="84" t="s">
        <v>181</v>
      </c>
      <c r="C50" s="84"/>
      <c r="D50" s="352"/>
    </row>
    <row r="51" spans="1:4" ht="12.75">
      <c r="A51" s="71"/>
      <c r="B51" s="77" t="s">
        <v>183</v>
      </c>
      <c r="C51" s="100"/>
      <c r="D51" s="348">
        <f>D50</f>
        <v>0</v>
      </c>
    </row>
    <row r="52" spans="1:4" ht="12.75">
      <c r="A52" s="71"/>
      <c r="B52" s="84" t="s">
        <v>184</v>
      </c>
      <c r="C52" s="84"/>
      <c r="D52" s="352"/>
    </row>
    <row r="53" spans="1:4" ht="12.75">
      <c r="A53" s="71"/>
      <c r="B53" s="77" t="s">
        <v>187</v>
      </c>
      <c r="C53" s="100"/>
      <c r="D53" s="348">
        <f>D52</f>
        <v>0</v>
      </c>
    </row>
    <row r="54" spans="1:4" ht="12.75">
      <c r="A54" s="71"/>
      <c r="B54" s="84" t="s">
        <v>202</v>
      </c>
      <c r="C54" s="84"/>
      <c r="D54" s="352"/>
    </row>
    <row r="55" spans="1:4" ht="13.5" customHeight="1">
      <c r="A55" s="96"/>
      <c r="B55" s="95" t="s">
        <v>199</v>
      </c>
      <c r="C55" s="101"/>
      <c r="D55" s="349">
        <f>D54</f>
        <v>0</v>
      </c>
    </row>
    <row r="56" spans="1:4" ht="27" customHeight="1">
      <c r="A56" s="96"/>
      <c r="B56" s="95" t="s">
        <v>203</v>
      </c>
      <c r="C56" s="101"/>
      <c r="D56" s="97">
        <f>D51+D53+D55</f>
        <v>0</v>
      </c>
    </row>
    <row r="57" spans="1:4" ht="12.75">
      <c r="A57" s="102">
        <v>4</v>
      </c>
      <c r="B57" s="103" t="s">
        <v>204</v>
      </c>
      <c r="C57" s="104"/>
      <c r="D57" s="105"/>
    </row>
    <row r="58" spans="1:4" ht="12.75">
      <c r="A58" s="71"/>
      <c r="B58" s="50" t="s">
        <v>181</v>
      </c>
      <c r="C58" s="6"/>
      <c r="D58" s="361"/>
    </row>
    <row r="59" spans="1:4" ht="12.75">
      <c r="A59" s="71"/>
      <c r="B59" s="77" t="s">
        <v>183</v>
      </c>
      <c r="C59" s="106"/>
      <c r="D59" s="78">
        <f>D58</f>
        <v>0</v>
      </c>
    </row>
    <row r="60" spans="1:4" ht="13.5" customHeight="1">
      <c r="A60" s="71"/>
      <c r="B60" s="107" t="s">
        <v>184</v>
      </c>
      <c r="C60" s="6"/>
      <c r="D60" s="361"/>
    </row>
    <row r="61" spans="1:4" ht="12.75">
      <c r="A61" s="71"/>
      <c r="B61" s="77" t="s">
        <v>187</v>
      </c>
      <c r="C61" s="106"/>
      <c r="D61" s="78">
        <f>D60</f>
        <v>0</v>
      </c>
    </row>
    <row r="62" spans="1:4" ht="12.75">
      <c r="A62" s="71"/>
      <c r="B62" s="50" t="s">
        <v>202</v>
      </c>
      <c r="C62" s="6"/>
      <c r="D62" s="361"/>
    </row>
    <row r="63" spans="1:4" ht="12.75">
      <c r="A63" s="71"/>
      <c r="B63" s="77" t="s">
        <v>199</v>
      </c>
      <c r="C63" s="106"/>
      <c r="D63" s="78"/>
    </row>
    <row r="64" spans="1:4" ht="12.75">
      <c r="A64" s="96"/>
      <c r="B64" s="95" t="s">
        <v>205</v>
      </c>
      <c r="C64" s="108"/>
      <c r="D64" s="97">
        <f>D59+D61+D63</f>
        <v>0</v>
      </c>
    </row>
    <row r="65" spans="1:4" ht="12.75">
      <c r="A65" s="109">
        <v>5</v>
      </c>
      <c r="B65" s="110" t="s">
        <v>206</v>
      </c>
      <c r="C65" s="111"/>
      <c r="D65" s="112"/>
    </row>
    <row r="66" spans="1:4" ht="12.75">
      <c r="A66" s="113"/>
      <c r="B66" s="367" t="s">
        <v>181</v>
      </c>
      <c r="C66" s="368"/>
      <c r="D66" s="369"/>
    </row>
    <row r="67" spans="1:4" ht="12.75">
      <c r="A67" s="74" t="s">
        <v>182</v>
      </c>
      <c r="B67" s="351"/>
      <c r="C67" s="362"/>
      <c r="D67" s="352"/>
    </row>
    <row r="68" spans="1:4" ht="12.75">
      <c r="A68" s="74" t="s">
        <v>185</v>
      </c>
      <c r="B68" s="351"/>
      <c r="C68" s="362"/>
      <c r="D68" s="352"/>
    </row>
    <row r="69" spans="1:4" ht="19.5" customHeight="1">
      <c r="A69" s="114" t="s">
        <v>186</v>
      </c>
      <c r="B69" s="351"/>
      <c r="C69" s="362"/>
      <c r="D69" s="352"/>
    </row>
    <row r="70" spans="1:4" ht="12.75">
      <c r="A70" s="74" t="s">
        <v>191</v>
      </c>
      <c r="B70" s="351"/>
      <c r="C70" s="362"/>
      <c r="D70" s="352"/>
    </row>
    <row r="71" spans="1:4" ht="12.75">
      <c r="A71" s="74" t="s">
        <v>192</v>
      </c>
      <c r="B71" s="351"/>
      <c r="C71" s="362"/>
      <c r="D71" s="352"/>
    </row>
    <row r="72" spans="1:4" ht="12.75">
      <c r="A72" s="114" t="s">
        <v>193</v>
      </c>
      <c r="B72" s="351"/>
      <c r="C72" s="362"/>
      <c r="D72" s="352"/>
    </row>
    <row r="73" spans="1:4" ht="12.75">
      <c r="A73" s="74" t="s">
        <v>194</v>
      </c>
      <c r="B73" s="351"/>
      <c r="C73" s="362"/>
      <c r="D73" s="352"/>
    </row>
    <row r="74" spans="1:4" ht="12.75">
      <c r="A74" s="71"/>
      <c r="B74" s="77" t="s">
        <v>183</v>
      </c>
      <c r="C74" s="111">
        <f>C67+C68+C69+C70+C71+C73</f>
        <v>0</v>
      </c>
      <c r="D74" s="78">
        <f>D67+D68+D69+D70+D71+D72+D73</f>
        <v>0</v>
      </c>
    </row>
    <row r="75" spans="1:4" ht="12.75">
      <c r="A75" s="71"/>
      <c r="B75" s="319" t="s">
        <v>265</v>
      </c>
      <c r="C75" s="366"/>
      <c r="D75" s="347"/>
    </row>
    <row r="76" spans="1:4" ht="12.75">
      <c r="A76" s="80" t="s">
        <v>182</v>
      </c>
      <c r="B76" s="351"/>
      <c r="C76" s="362"/>
      <c r="D76" s="352"/>
    </row>
    <row r="77" spans="1:5" ht="12.75">
      <c r="A77" s="80" t="s">
        <v>185</v>
      </c>
      <c r="B77" s="351"/>
      <c r="C77" s="362"/>
      <c r="D77" s="352"/>
      <c r="E77" s="58"/>
    </row>
    <row r="78" spans="1:5" ht="12.75">
      <c r="A78" s="80" t="s">
        <v>186</v>
      </c>
      <c r="B78" s="351"/>
      <c r="C78" s="362"/>
      <c r="D78" s="352"/>
      <c r="E78" s="58"/>
    </row>
    <row r="79" spans="1:5" ht="12.75">
      <c r="A79" s="80" t="s">
        <v>191</v>
      </c>
      <c r="B79" s="351"/>
      <c r="C79" s="362"/>
      <c r="D79" s="352"/>
      <c r="E79" s="58"/>
    </row>
    <row r="80" spans="1:5" ht="12.75">
      <c r="A80" s="71"/>
      <c r="B80" s="363" t="s">
        <v>187</v>
      </c>
      <c r="C80" s="364">
        <f>C76+C77+C78+C79</f>
        <v>0</v>
      </c>
      <c r="D80" s="365">
        <f>D76+D77+D78+D79</f>
        <v>0</v>
      </c>
      <c r="E80" s="58"/>
    </row>
    <row r="81" spans="1:5" ht="12.75">
      <c r="A81" s="71"/>
      <c r="B81" s="81" t="s">
        <v>207</v>
      </c>
      <c r="C81" s="115">
        <f>C74+C80</f>
        <v>0</v>
      </c>
      <c r="D81" s="88">
        <f>D74+D80</f>
        <v>0</v>
      </c>
      <c r="E81" s="237"/>
    </row>
    <row r="82" spans="1:5" ht="12.75">
      <c r="A82" s="71"/>
      <c r="B82" s="81" t="s">
        <v>208</v>
      </c>
      <c r="C82" s="115">
        <f>C81+C64+C56+C48+C21</f>
        <v>0</v>
      </c>
      <c r="D82" s="88">
        <f>D81+D64+D56+D48+D21</f>
        <v>0</v>
      </c>
      <c r="E82" s="237"/>
    </row>
    <row r="83" spans="1:5" ht="12.75">
      <c r="A83" s="71"/>
      <c r="B83" s="81" t="s">
        <v>209</v>
      </c>
      <c r="C83" s="115">
        <f>C85*C82</f>
        <v>0</v>
      </c>
      <c r="D83" s="75">
        <f>C85*D82</f>
        <v>0</v>
      </c>
      <c r="E83" s="58"/>
    </row>
    <row r="84" spans="1:5" ht="21.75" customHeight="1">
      <c r="A84" s="116"/>
      <c r="B84" s="117" t="s">
        <v>210</v>
      </c>
      <c r="C84" s="285">
        <f>C83+C82+D82+D83</f>
        <v>0</v>
      </c>
      <c r="D84" s="286"/>
      <c r="E84" s="58"/>
    </row>
    <row r="85" spans="1:3" ht="12.75">
      <c r="A85" s="118"/>
      <c r="B85" s="119" t="s">
        <v>118</v>
      </c>
      <c r="C85" s="120">
        <v>0.19</v>
      </c>
    </row>
    <row r="86" spans="2:5" ht="12.75">
      <c r="B86" s="236"/>
      <c r="C86" s="236"/>
      <c r="D86" s="58"/>
      <c r="E86" s="58"/>
    </row>
    <row r="87" spans="2:5" ht="12.75">
      <c r="B87" s="58"/>
      <c r="C87" s="58"/>
      <c r="D87" s="58"/>
      <c r="E87" s="58"/>
    </row>
    <row r="88" spans="2:5" ht="12.75">
      <c r="B88" s="58"/>
      <c r="C88" s="58"/>
      <c r="D88" s="58"/>
      <c r="E88" s="58"/>
    </row>
  </sheetData>
  <sheetProtection password="B4A4" sheet="1"/>
  <mergeCells count="7">
    <mergeCell ref="E81:E82"/>
    <mergeCell ref="A11:D11"/>
    <mergeCell ref="B12:D12"/>
    <mergeCell ref="A23:D23"/>
    <mergeCell ref="A49:D49"/>
    <mergeCell ref="C84:D84"/>
    <mergeCell ref="B86:C86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R51"/>
  <sheetViews>
    <sheetView tabSelected="1" zoomScaleSheetLayoutView="100" zoomScalePageLayoutView="0" workbookViewId="0" topLeftCell="A1">
      <selection activeCell="I23" sqref="I23"/>
    </sheetView>
  </sheetViews>
  <sheetFormatPr defaultColWidth="9.140625" defaultRowHeight="12.75"/>
  <cols>
    <col min="4" max="4" width="12.00390625" style="0" customWidth="1"/>
    <col min="11" max="11" width="9.7109375" style="0" bestFit="1" customWidth="1"/>
    <col min="14" max="14" width="9.7109375" style="0" bestFit="1" customWidth="1"/>
  </cols>
  <sheetData>
    <row r="5" spans="3:8" ht="12.75">
      <c r="C5" s="287" t="s">
        <v>211</v>
      </c>
      <c r="D5" s="287"/>
      <c r="E5" s="287"/>
      <c r="F5" s="287"/>
      <c r="G5" s="287"/>
      <c r="H5" s="287"/>
    </row>
    <row r="6" spans="3:8" ht="12.75">
      <c r="C6" s="287" t="s">
        <v>212</v>
      </c>
      <c r="D6" s="287"/>
      <c r="E6" s="287"/>
      <c r="F6" s="287"/>
      <c r="G6" s="287"/>
      <c r="H6" s="287"/>
    </row>
    <row r="8" spans="3:7" ht="12.75">
      <c r="C8" t="s">
        <v>213</v>
      </c>
      <c r="G8" t="s">
        <v>214</v>
      </c>
    </row>
    <row r="9" spans="5:9" ht="12.75">
      <c r="E9" s="287" t="s">
        <v>215</v>
      </c>
      <c r="F9" s="287"/>
      <c r="G9" s="287"/>
      <c r="H9" s="287"/>
      <c r="I9" s="287"/>
    </row>
    <row r="10" spans="6:18" ht="12.75">
      <c r="F10" t="s">
        <v>216</v>
      </c>
      <c r="R10" s="310"/>
    </row>
    <row r="12" spans="1:6" ht="12.75">
      <c r="A12" s="287" t="s">
        <v>217</v>
      </c>
      <c r="B12" s="287"/>
      <c r="C12" s="287"/>
      <c r="D12" s="287"/>
      <c r="E12" s="287"/>
      <c r="F12" s="287"/>
    </row>
    <row r="14" spans="1:6" ht="12.75">
      <c r="A14" t="s">
        <v>218</v>
      </c>
      <c r="F14" s="370">
        <v>0</v>
      </c>
    </row>
    <row r="16" spans="1:17" ht="12.75">
      <c r="A16" s="2"/>
      <c r="B16" s="2"/>
      <c r="C16" s="288"/>
      <c r="D16" s="288"/>
      <c r="E16" s="289" t="s">
        <v>219</v>
      </c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48"/>
    </row>
    <row r="17" spans="1:16" ht="38.25">
      <c r="A17" s="3" t="s">
        <v>220</v>
      </c>
      <c r="B17" s="3"/>
      <c r="C17" s="290" t="s">
        <v>221</v>
      </c>
      <c r="D17" s="291"/>
      <c r="E17" s="4" t="s">
        <v>222</v>
      </c>
      <c r="F17" s="4" t="s">
        <v>223</v>
      </c>
      <c r="G17" s="5" t="s">
        <v>224</v>
      </c>
      <c r="H17" s="4" t="s">
        <v>225</v>
      </c>
      <c r="I17" s="32" t="s">
        <v>226</v>
      </c>
      <c r="J17" s="5" t="s">
        <v>227</v>
      </c>
      <c r="K17" s="4" t="s">
        <v>222</v>
      </c>
      <c r="L17" s="33" t="s">
        <v>226</v>
      </c>
      <c r="M17" s="34" t="s">
        <v>228</v>
      </c>
      <c r="N17" s="4" t="s">
        <v>229</v>
      </c>
      <c r="O17" s="4" t="s">
        <v>226</v>
      </c>
      <c r="P17" s="34" t="s">
        <v>228</v>
      </c>
    </row>
    <row r="18" spans="1:16" ht="12.75">
      <c r="A18" s="6"/>
      <c r="B18" s="292" t="s">
        <v>230</v>
      </c>
      <c r="C18" s="292"/>
      <c r="D18" s="292"/>
      <c r="E18" s="7" t="s">
        <v>231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7" customHeight="1">
      <c r="A19" s="8">
        <v>1</v>
      </c>
      <c r="B19" s="293" t="s">
        <v>232</v>
      </c>
      <c r="C19" s="293"/>
      <c r="D19" s="293"/>
      <c r="E19" s="9">
        <v>350</v>
      </c>
      <c r="F19" s="371"/>
      <c r="G19" s="10">
        <f>F19*E19</f>
        <v>0</v>
      </c>
      <c r="H19" s="9">
        <v>385</v>
      </c>
      <c r="I19" s="375"/>
      <c r="J19" s="10">
        <f>I19*H19</f>
        <v>0</v>
      </c>
      <c r="K19" s="9">
        <v>350</v>
      </c>
      <c r="L19" s="371"/>
      <c r="M19" s="35">
        <f aca="true" t="shared" si="0" ref="M19:M24">K19*L19</f>
        <v>0</v>
      </c>
      <c r="N19" s="10">
        <v>385</v>
      </c>
      <c r="O19" s="371"/>
      <c r="P19" s="10">
        <f aca="true" t="shared" si="1" ref="P19:P24">N19*O19</f>
        <v>0</v>
      </c>
    </row>
    <row r="20" spans="1:16" ht="12.75">
      <c r="A20" s="309">
        <v>2</v>
      </c>
      <c r="B20" s="293" t="s">
        <v>233</v>
      </c>
      <c r="C20" s="293"/>
      <c r="D20" s="293"/>
      <c r="E20" s="11">
        <v>758.42</v>
      </c>
      <c r="F20" s="372"/>
      <c r="G20" s="10">
        <f>G21+G22</f>
        <v>0</v>
      </c>
      <c r="H20" s="11">
        <v>834.26</v>
      </c>
      <c r="I20" s="372"/>
      <c r="J20" s="24">
        <f>J21+J22</f>
        <v>0</v>
      </c>
      <c r="K20" s="9">
        <v>758.42</v>
      </c>
      <c r="L20" s="372"/>
      <c r="M20" s="30">
        <f>M21+M22</f>
        <v>0</v>
      </c>
      <c r="N20" s="30">
        <v>834.26</v>
      </c>
      <c r="O20" s="372"/>
      <c r="P20" s="30">
        <f>P22+P21</f>
        <v>0</v>
      </c>
    </row>
    <row r="21" spans="1:16" ht="12.75">
      <c r="A21" s="309"/>
      <c r="B21" s="293" t="s">
        <v>234</v>
      </c>
      <c r="C21" s="293"/>
      <c r="D21" s="293"/>
      <c r="E21" s="11">
        <v>679.52</v>
      </c>
      <c r="F21" s="372"/>
      <c r="G21" s="10">
        <f aca="true" t="shared" si="2" ref="G21:G37">F21*E21</f>
        <v>0</v>
      </c>
      <c r="H21" s="11">
        <v>747.47</v>
      </c>
      <c r="I21" s="372"/>
      <c r="J21" s="24">
        <f aca="true" t="shared" si="3" ref="J21:J37">I21*H21</f>
        <v>0</v>
      </c>
      <c r="K21" s="11">
        <v>679.52</v>
      </c>
      <c r="L21" s="372"/>
      <c r="M21" s="30">
        <f t="shared" si="0"/>
        <v>0</v>
      </c>
      <c r="N21" s="30">
        <v>747.47</v>
      </c>
      <c r="O21" s="372"/>
      <c r="P21" s="30">
        <f t="shared" si="1"/>
        <v>0</v>
      </c>
    </row>
    <row r="22" spans="1:16" ht="12.75">
      <c r="A22" s="309"/>
      <c r="B22" s="294" t="s">
        <v>235</v>
      </c>
      <c r="C22" s="294"/>
      <c r="D22" s="294"/>
      <c r="E22" s="11">
        <v>78.9</v>
      </c>
      <c r="F22" s="372"/>
      <c r="G22" s="10">
        <f t="shared" si="2"/>
        <v>0</v>
      </c>
      <c r="H22" s="11">
        <v>86.79</v>
      </c>
      <c r="I22" s="372"/>
      <c r="J22" s="24">
        <f t="shared" si="3"/>
        <v>0</v>
      </c>
      <c r="K22" s="11">
        <v>78.9</v>
      </c>
      <c r="L22" s="372"/>
      <c r="M22" s="30">
        <f t="shared" si="0"/>
        <v>0</v>
      </c>
      <c r="N22" s="30">
        <v>86.79</v>
      </c>
      <c r="O22" s="372"/>
      <c r="P22" s="30">
        <f t="shared" si="1"/>
        <v>0</v>
      </c>
    </row>
    <row r="23" spans="1:16" ht="12.75">
      <c r="A23" s="8">
        <v>3</v>
      </c>
      <c r="B23" s="293" t="s">
        <v>236</v>
      </c>
      <c r="C23" s="293"/>
      <c r="D23" s="293"/>
      <c r="E23" s="11">
        <v>737.66</v>
      </c>
      <c r="F23" s="372"/>
      <c r="G23" s="10">
        <f t="shared" si="2"/>
        <v>0</v>
      </c>
      <c r="H23" s="11">
        <v>811.42</v>
      </c>
      <c r="I23" s="372"/>
      <c r="J23" s="24">
        <f t="shared" si="3"/>
        <v>0</v>
      </c>
      <c r="K23" s="11">
        <v>737.66</v>
      </c>
      <c r="L23" s="372"/>
      <c r="M23" s="30">
        <f t="shared" si="0"/>
        <v>0</v>
      </c>
      <c r="N23" s="30">
        <v>811.42</v>
      </c>
      <c r="O23" s="372"/>
      <c r="P23" s="30">
        <f t="shared" si="1"/>
        <v>0</v>
      </c>
    </row>
    <row r="24" spans="1:16" ht="12.75">
      <c r="A24" s="8">
        <v>4</v>
      </c>
      <c r="B24" s="293" t="s">
        <v>237</v>
      </c>
      <c r="C24" s="293"/>
      <c r="D24" s="293"/>
      <c r="E24" s="12">
        <v>5605.61</v>
      </c>
      <c r="F24" s="372"/>
      <c r="G24" s="10">
        <f t="shared" si="2"/>
        <v>0</v>
      </c>
      <c r="H24" s="12">
        <v>6166.17</v>
      </c>
      <c r="I24" s="372"/>
      <c r="J24" s="24">
        <f t="shared" si="3"/>
        <v>0</v>
      </c>
      <c r="K24" s="12">
        <v>10991.22</v>
      </c>
      <c r="L24" s="372"/>
      <c r="M24" s="30">
        <f t="shared" si="0"/>
        <v>0</v>
      </c>
      <c r="N24" s="37">
        <v>12090.35</v>
      </c>
      <c r="O24" s="372"/>
      <c r="P24" s="30">
        <f t="shared" si="1"/>
        <v>0</v>
      </c>
    </row>
    <row r="25" spans="1:16" ht="12.75">
      <c r="A25" s="309">
        <v>5</v>
      </c>
      <c r="B25" s="293" t="s">
        <v>238</v>
      </c>
      <c r="C25" s="293"/>
      <c r="D25" s="293"/>
      <c r="E25" s="11">
        <v>826.78</v>
      </c>
      <c r="F25" s="372"/>
      <c r="G25" s="10">
        <f>G26+G27</f>
        <v>0</v>
      </c>
      <c r="H25" s="11">
        <v>909.46</v>
      </c>
      <c r="I25" s="372"/>
      <c r="J25" s="24">
        <f>J26+J27</f>
        <v>0</v>
      </c>
      <c r="K25" s="11">
        <v>665.53</v>
      </c>
      <c r="L25" s="372"/>
      <c r="M25" s="30">
        <f>M26+M27</f>
        <v>0</v>
      </c>
      <c r="N25" s="30">
        <v>732.08</v>
      </c>
      <c r="O25" s="372"/>
      <c r="P25" s="30">
        <f>P26+P27</f>
        <v>0</v>
      </c>
    </row>
    <row r="26" spans="1:16" ht="12.75">
      <c r="A26" s="309"/>
      <c r="B26" s="293" t="s">
        <v>239</v>
      </c>
      <c r="C26" s="293"/>
      <c r="D26" s="293"/>
      <c r="E26" s="11">
        <v>41.29</v>
      </c>
      <c r="F26" s="372"/>
      <c r="G26" s="10">
        <f t="shared" si="2"/>
        <v>0</v>
      </c>
      <c r="H26" s="11">
        <v>45.42</v>
      </c>
      <c r="I26" s="372"/>
      <c r="J26" s="24">
        <f t="shared" si="3"/>
        <v>0</v>
      </c>
      <c r="K26" s="11">
        <v>44.7</v>
      </c>
      <c r="L26" s="372"/>
      <c r="M26" s="30">
        <f aca="true" t="shared" si="4" ref="M26:M33">K26*L26</f>
        <v>0</v>
      </c>
      <c r="N26" s="30">
        <v>49.17</v>
      </c>
      <c r="O26" s="372"/>
      <c r="P26" s="30">
        <f>N26*O26</f>
        <v>0</v>
      </c>
    </row>
    <row r="27" spans="1:16" ht="12.75">
      <c r="A27" s="309"/>
      <c r="B27" s="294" t="s">
        <v>235</v>
      </c>
      <c r="C27" s="294"/>
      <c r="D27" s="294"/>
      <c r="E27" s="11">
        <v>785.49</v>
      </c>
      <c r="F27" s="372"/>
      <c r="G27" s="10">
        <f t="shared" si="2"/>
        <v>0</v>
      </c>
      <c r="H27" s="11">
        <v>864.04</v>
      </c>
      <c r="I27" s="372"/>
      <c r="J27" s="24">
        <f t="shared" si="3"/>
        <v>0</v>
      </c>
      <c r="K27" s="11">
        <v>620.83</v>
      </c>
      <c r="L27" s="372"/>
      <c r="M27" s="30">
        <f t="shared" si="4"/>
        <v>0</v>
      </c>
      <c r="N27" s="30">
        <v>682.91</v>
      </c>
      <c r="O27" s="372"/>
      <c r="P27" s="30">
        <f>N27*O27</f>
        <v>0</v>
      </c>
    </row>
    <row r="28" spans="1:16" ht="12.75">
      <c r="A28" s="8">
        <v>6</v>
      </c>
      <c r="B28" s="295" t="s">
        <v>240</v>
      </c>
      <c r="C28" s="295"/>
      <c r="D28" s="295"/>
      <c r="E28" s="14">
        <v>2527.41</v>
      </c>
      <c r="F28" s="373"/>
      <c r="G28" s="10">
        <f t="shared" si="2"/>
        <v>0</v>
      </c>
      <c r="H28" s="14">
        <v>2780.15</v>
      </c>
      <c r="I28" s="373"/>
      <c r="J28" s="24">
        <f t="shared" si="3"/>
        <v>0</v>
      </c>
      <c r="K28" s="14">
        <v>2527.41</v>
      </c>
      <c r="L28" s="373"/>
      <c r="M28" s="30">
        <f t="shared" si="4"/>
        <v>0</v>
      </c>
      <c r="N28" s="39">
        <v>2780.15</v>
      </c>
      <c r="O28" s="373"/>
      <c r="P28" s="27">
        <v>0</v>
      </c>
    </row>
    <row r="29" spans="1:16" ht="12.75">
      <c r="A29" s="8">
        <v>7</v>
      </c>
      <c r="B29" s="296" t="s">
        <v>241</v>
      </c>
      <c r="C29" s="296"/>
      <c r="D29" s="296"/>
      <c r="E29" s="15">
        <v>379.11</v>
      </c>
      <c r="F29" s="374"/>
      <c r="G29" s="10">
        <f t="shared" si="2"/>
        <v>0</v>
      </c>
      <c r="H29" s="15">
        <v>417.02</v>
      </c>
      <c r="I29" s="374"/>
      <c r="J29" s="24">
        <f t="shared" si="3"/>
        <v>0</v>
      </c>
      <c r="K29" s="15">
        <v>379.11</v>
      </c>
      <c r="L29" s="374"/>
      <c r="M29" s="30">
        <f t="shared" si="4"/>
        <v>0</v>
      </c>
      <c r="N29" s="40">
        <v>417.02</v>
      </c>
      <c r="O29" s="374"/>
      <c r="P29" s="41">
        <v>0</v>
      </c>
    </row>
    <row r="30" spans="1:16" ht="12.75">
      <c r="A30" s="8">
        <v>8</v>
      </c>
      <c r="B30" s="297" t="s">
        <v>242</v>
      </c>
      <c r="C30" s="297"/>
      <c r="D30" s="297"/>
      <c r="E30" s="16">
        <v>7824.64</v>
      </c>
      <c r="F30" s="371"/>
      <c r="G30" s="10">
        <f t="shared" si="2"/>
        <v>0</v>
      </c>
      <c r="H30" s="16">
        <v>8607.1</v>
      </c>
      <c r="I30" s="371"/>
      <c r="J30" s="24">
        <f t="shared" si="3"/>
        <v>0</v>
      </c>
      <c r="K30" s="16">
        <v>16327.96</v>
      </c>
      <c r="L30" s="371"/>
      <c r="M30" s="30">
        <f t="shared" si="4"/>
        <v>0</v>
      </c>
      <c r="N30" s="42">
        <v>17960.76</v>
      </c>
      <c r="O30" s="371"/>
      <c r="P30" s="10">
        <v>0</v>
      </c>
    </row>
    <row r="31" spans="1:16" ht="12.75">
      <c r="A31" s="8">
        <v>9</v>
      </c>
      <c r="B31" s="293" t="s">
        <v>243</v>
      </c>
      <c r="C31" s="293"/>
      <c r="D31" s="293"/>
      <c r="E31" s="12">
        <v>1173.7</v>
      </c>
      <c r="F31" s="372"/>
      <c r="G31" s="10">
        <f t="shared" si="2"/>
        <v>0</v>
      </c>
      <c r="H31" s="12">
        <v>1291.07</v>
      </c>
      <c r="I31" s="372"/>
      <c r="J31" s="24">
        <f t="shared" si="3"/>
        <v>0</v>
      </c>
      <c r="K31" s="12">
        <v>2449.19</v>
      </c>
      <c r="L31" s="372"/>
      <c r="M31" s="30">
        <f t="shared" si="4"/>
        <v>0</v>
      </c>
      <c r="N31" s="37">
        <v>2694.11</v>
      </c>
      <c r="O31" s="372"/>
      <c r="P31" s="30">
        <v>0</v>
      </c>
    </row>
    <row r="32" spans="1:16" ht="12.75">
      <c r="A32" s="8">
        <v>10</v>
      </c>
      <c r="B32" s="293" t="s">
        <v>244</v>
      </c>
      <c r="C32" s="293"/>
      <c r="D32" s="293"/>
      <c r="E32" s="17">
        <v>5250</v>
      </c>
      <c r="F32" s="372"/>
      <c r="G32" s="10">
        <f t="shared" si="2"/>
        <v>0</v>
      </c>
      <c r="H32" s="17">
        <v>5775</v>
      </c>
      <c r="I32" s="372"/>
      <c r="J32" s="24">
        <f t="shared" si="3"/>
        <v>0</v>
      </c>
      <c r="K32" s="17">
        <v>8400</v>
      </c>
      <c r="L32" s="372"/>
      <c r="M32" s="30">
        <f t="shared" si="4"/>
        <v>0</v>
      </c>
      <c r="N32" s="43">
        <v>9240</v>
      </c>
      <c r="O32" s="372"/>
      <c r="P32" s="30">
        <v>0</v>
      </c>
    </row>
    <row r="33" spans="1:16" ht="12.75">
      <c r="A33" s="8">
        <v>11</v>
      </c>
      <c r="B33" s="293" t="s">
        <v>245</v>
      </c>
      <c r="C33" s="293"/>
      <c r="D33" s="293"/>
      <c r="E33" s="11">
        <v>787.5</v>
      </c>
      <c r="F33" s="372"/>
      <c r="G33" s="10">
        <f t="shared" si="2"/>
        <v>0</v>
      </c>
      <c r="H33" s="11">
        <v>866.25</v>
      </c>
      <c r="I33" s="372"/>
      <c r="J33" s="24">
        <f t="shared" si="3"/>
        <v>0</v>
      </c>
      <c r="K33" s="17">
        <v>1260</v>
      </c>
      <c r="L33" s="372"/>
      <c r="M33" s="30">
        <f t="shared" si="4"/>
        <v>0</v>
      </c>
      <c r="N33" s="43">
        <v>1386</v>
      </c>
      <c r="O33" s="372"/>
      <c r="P33" s="30">
        <v>0</v>
      </c>
    </row>
    <row r="34" spans="1:16" ht="12.75">
      <c r="A34" s="309">
        <v>12</v>
      </c>
      <c r="B34" s="293" t="s">
        <v>246</v>
      </c>
      <c r="C34" s="293"/>
      <c r="D34" s="293"/>
      <c r="E34" s="11">
        <v>713.42</v>
      </c>
      <c r="F34" s="372"/>
      <c r="G34" s="10">
        <f>G35+G36+G37</f>
        <v>0</v>
      </c>
      <c r="H34" s="11">
        <v>784.76</v>
      </c>
      <c r="I34" s="372"/>
      <c r="J34" s="24">
        <f>J35+J36+J37</f>
        <v>0</v>
      </c>
      <c r="K34" s="11">
        <v>713.42</v>
      </c>
      <c r="L34" s="372"/>
      <c r="M34" s="30">
        <f>M35+M36+M37</f>
        <v>0</v>
      </c>
      <c r="N34" s="30">
        <v>784.76</v>
      </c>
      <c r="O34" s="372"/>
      <c r="P34" s="30">
        <f>P35+P36+P37</f>
        <v>0</v>
      </c>
    </row>
    <row r="35" spans="1:16" ht="12.75">
      <c r="A35" s="309"/>
      <c r="B35" s="293" t="s">
        <v>247</v>
      </c>
      <c r="C35" s="293"/>
      <c r="D35" s="293"/>
      <c r="E35" s="11">
        <v>98.57</v>
      </c>
      <c r="F35" s="372"/>
      <c r="G35" s="10">
        <f t="shared" si="2"/>
        <v>0</v>
      </c>
      <c r="H35" s="11">
        <v>108.43</v>
      </c>
      <c r="I35" s="372"/>
      <c r="J35" s="24">
        <f t="shared" si="3"/>
        <v>0</v>
      </c>
      <c r="K35" s="11">
        <v>98.57</v>
      </c>
      <c r="L35" s="372"/>
      <c r="M35" s="30">
        <f>K35*L35</f>
        <v>0</v>
      </c>
      <c r="N35" s="30">
        <v>108.43</v>
      </c>
      <c r="O35" s="372"/>
      <c r="P35" s="30">
        <f>N35*O35</f>
        <v>0</v>
      </c>
    </row>
    <row r="36" spans="1:16" ht="12.75">
      <c r="A36" s="309"/>
      <c r="B36" s="294" t="s">
        <v>248</v>
      </c>
      <c r="C36" s="294"/>
      <c r="D36" s="294"/>
      <c r="E36" s="11">
        <v>608.11</v>
      </c>
      <c r="F36" s="372"/>
      <c r="G36" s="10">
        <f t="shared" si="2"/>
        <v>0</v>
      </c>
      <c r="H36" s="11">
        <v>668.91</v>
      </c>
      <c r="I36" s="372"/>
      <c r="J36" s="24">
        <f t="shared" si="3"/>
        <v>0</v>
      </c>
      <c r="K36" s="11">
        <v>608.11</v>
      </c>
      <c r="L36" s="372"/>
      <c r="M36" s="30">
        <f>K36*L36</f>
        <v>0</v>
      </c>
      <c r="N36" s="30">
        <v>668.91</v>
      </c>
      <c r="O36" s="372"/>
      <c r="P36" s="30">
        <f>N36*O36</f>
        <v>0</v>
      </c>
    </row>
    <row r="37" spans="1:16" ht="12.75">
      <c r="A37" s="309"/>
      <c r="B37" s="294" t="s">
        <v>249</v>
      </c>
      <c r="C37" s="294"/>
      <c r="D37" s="294"/>
      <c r="E37" s="11">
        <v>6.74</v>
      </c>
      <c r="F37" s="372"/>
      <c r="G37" s="10">
        <f t="shared" si="2"/>
        <v>0</v>
      </c>
      <c r="H37" s="11">
        <v>7.42</v>
      </c>
      <c r="I37" s="372"/>
      <c r="J37" s="24">
        <f t="shared" si="3"/>
        <v>0</v>
      </c>
      <c r="K37" s="11">
        <v>6.74</v>
      </c>
      <c r="L37" s="372"/>
      <c r="M37" s="30">
        <f>K37*L37</f>
        <v>0</v>
      </c>
      <c r="N37" s="30">
        <v>7.42</v>
      </c>
      <c r="O37" s="372"/>
      <c r="P37" s="30">
        <f>N37*O37</f>
        <v>0</v>
      </c>
    </row>
    <row r="38" spans="1:16" ht="12.75">
      <c r="A38" s="18"/>
      <c r="B38" s="298" t="s">
        <v>250</v>
      </c>
      <c r="C38" s="298"/>
      <c r="D38" s="298"/>
      <c r="E38" s="19"/>
      <c r="F38" s="18"/>
      <c r="G38" s="20">
        <f>G19+G20+G23+G24+G25+G28+G29+G30+G31+G32+G33+G34</f>
        <v>0</v>
      </c>
      <c r="H38" s="18"/>
      <c r="I38" s="18"/>
      <c r="J38" s="20">
        <f>J19+J20+J23+J24+J25+J28+J29+J30+J31+J32+J33+J34</f>
        <v>0</v>
      </c>
      <c r="K38" s="19"/>
      <c r="L38" s="18"/>
      <c r="M38" s="20">
        <f>M19+M20+M23+M24+M25+M28+M29+M30+M31+M32+M33+M34</f>
        <v>0</v>
      </c>
      <c r="N38" s="18"/>
      <c r="O38" s="18"/>
      <c r="P38" s="31">
        <f>P19+P20+P23+P24+P25+P28+P29+P30+P31+P32+P33+P34</f>
        <v>0</v>
      </c>
    </row>
    <row r="39" spans="1:16" ht="12.75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</row>
    <row r="40" spans="1:16" ht="38.25">
      <c r="A40" s="300" t="s">
        <v>251</v>
      </c>
      <c r="B40" s="300"/>
      <c r="C40" s="300"/>
      <c r="D40" s="300"/>
      <c r="E40" s="22" t="s">
        <v>252</v>
      </c>
      <c r="F40" s="23" t="s">
        <v>223</v>
      </c>
      <c r="G40" s="23" t="s">
        <v>227</v>
      </c>
      <c r="H40" s="21" t="s">
        <v>225</v>
      </c>
      <c r="I40" s="22" t="s">
        <v>226</v>
      </c>
      <c r="J40" s="44" t="s">
        <v>227</v>
      </c>
      <c r="K40" s="21" t="s">
        <v>222</v>
      </c>
      <c r="L40" s="21" t="s">
        <v>226</v>
      </c>
      <c r="M40" s="44" t="s">
        <v>228</v>
      </c>
      <c r="N40" s="21" t="s">
        <v>225</v>
      </c>
      <c r="O40" s="21" t="s">
        <v>226</v>
      </c>
      <c r="P40" s="45" t="s">
        <v>228</v>
      </c>
    </row>
    <row r="41" spans="1:16" ht="12.75">
      <c r="A41" s="24">
        <v>13</v>
      </c>
      <c r="B41" s="301" t="s">
        <v>253</v>
      </c>
      <c r="C41" s="301"/>
      <c r="D41" s="301"/>
      <c r="E41" s="10">
        <v>1.58</v>
      </c>
      <c r="F41" s="371"/>
      <c r="G41" s="10">
        <f>F41*E41</f>
        <v>0</v>
      </c>
      <c r="H41" s="10">
        <v>1.73</v>
      </c>
      <c r="I41" s="371"/>
      <c r="J41" s="10">
        <f>I41*H41</f>
        <v>0</v>
      </c>
      <c r="K41" s="10">
        <v>1.59</v>
      </c>
      <c r="L41" s="371"/>
      <c r="M41" s="10">
        <f>L41*K41</f>
        <v>0</v>
      </c>
      <c r="N41" s="10">
        <v>1.75</v>
      </c>
      <c r="O41" s="371"/>
      <c r="P41" s="46">
        <f>O41*N41</f>
        <v>0</v>
      </c>
    </row>
    <row r="42" spans="1:16" ht="38.25">
      <c r="A42" s="25" t="s">
        <v>254</v>
      </c>
      <c r="B42" s="302" t="s">
        <v>255</v>
      </c>
      <c r="C42" s="294"/>
      <c r="D42" s="294"/>
      <c r="E42" s="26">
        <v>1.19</v>
      </c>
      <c r="F42" s="376"/>
      <c r="G42" s="10">
        <f>F42*E42</f>
        <v>0</v>
      </c>
      <c r="H42" s="26">
        <v>1.3</v>
      </c>
      <c r="I42" s="376"/>
      <c r="J42" s="10">
        <f>I42*H42</f>
        <v>0</v>
      </c>
      <c r="K42" s="26">
        <v>1.21</v>
      </c>
      <c r="L42" s="376"/>
      <c r="M42" s="10">
        <f>L42*K42</f>
        <v>0</v>
      </c>
      <c r="N42" s="26">
        <v>1.33</v>
      </c>
      <c r="O42" s="376"/>
      <c r="P42" s="46">
        <f>O42*N42</f>
        <v>0</v>
      </c>
    </row>
    <row r="43" spans="1:16" ht="12.75">
      <c r="A43" s="13"/>
      <c r="B43" s="303" t="s">
        <v>250</v>
      </c>
      <c r="C43" s="303"/>
      <c r="D43" s="303"/>
      <c r="E43" s="27"/>
      <c r="F43" s="27"/>
      <c r="G43" s="28">
        <f>G41+G42</f>
        <v>0</v>
      </c>
      <c r="H43" s="27"/>
      <c r="I43" s="27"/>
      <c r="J43" s="28">
        <f>J41+J42</f>
        <v>0</v>
      </c>
      <c r="K43" s="27"/>
      <c r="L43" s="27"/>
      <c r="M43" s="28">
        <f>M41+M42</f>
        <v>0</v>
      </c>
      <c r="N43" s="27"/>
      <c r="O43" s="27"/>
      <c r="P43" s="47">
        <f>P41+P42</f>
        <v>0</v>
      </c>
    </row>
    <row r="44" spans="1:16" ht="12.75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304"/>
    </row>
    <row r="45" spans="1:16" ht="12.75">
      <c r="A45" s="24"/>
      <c r="B45" s="301"/>
      <c r="C45" s="301"/>
      <c r="D45" s="301"/>
      <c r="E45" s="305" t="s">
        <v>256</v>
      </c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</row>
    <row r="46" spans="1:16" ht="51">
      <c r="A46" s="22" t="s">
        <v>257</v>
      </c>
      <c r="B46" s="306" t="s">
        <v>258</v>
      </c>
      <c r="C46" s="307"/>
      <c r="D46" s="307"/>
      <c r="E46" s="29" t="s">
        <v>252</v>
      </c>
      <c r="F46" s="29" t="s">
        <v>259</v>
      </c>
      <c r="G46" s="29" t="s">
        <v>260</v>
      </c>
      <c r="H46" s="29" t="s">
        <v>225</v>
      </c>
      <c r="I46" s="29" t="s">
        <v>261</v>
      </c>
      <c r="J46" s="29" t="s">
        <v>227</v>
      </c>
      <c r="K46" s="29" t="s">
        <v>222</v>
      </c>
      <c r="L46" s="29" t="s">
        <v>262</v>
      </c>
      <c r="M46" s="29" t="s">
        <v>228</v>
      </c>
      <c r="N46" s="29" t="s">
        <v>229</v>
      </c>
      <c r="O46" s="29" t="s">
        <v>262</v>
      </c>
      <c r="P46" s="29" t="s">
        <v>228</v>
      </c>
    </row>
    <row r="47" spans="1:16" ht="12.75">
      <c r="A47" s="8">
        <v>15</v>
      </c>
      <c r="B47" s="294"/>
      <c r="C47" s="294"/>
      <c r="D47" s="294"/>
      <c r="E47" s="30">
        <v>12</v>
      </c>
      <c r="F47" s="372"/>
      <c r="G47" s="30">
        <f>F47*E47</f>
        <v>0</v>
      </c>
      <c r="H47" s="30">
        <v>13.2</v>
      </c>
      <c r="I47" s="372"/>
      <c r="J47" s="30">
        <f>I47*H47</f>
        <v>0</v>
      </c>
      <c r="K47" s="30">
        <v>12</v>
      </c>
      <c r="L47" s="372"/>
      <c r="M47" s="30">
        <f>L47*K47</f>
        <v>0</v>
      </c>
      <c r="N47" s="30">
        <v>13.2</v>
      </c>
      <c r="O47" s="372"/>
      <c r="P47" s="30">
        <f>O47*N47</f>
        <v>0</v>
      </c>
    </row>
    <row r="48" spans="1:16" ht="12.75">
      <c r="A48" s="8">
        <v>16</v>
      </c>
      <c r="B48" s="294"/>
      <c r="C48" s="294"/>
      <c r="D48" s="294"/>
      <c r="E48" s="30">
        <v>2</v>
      </c>
      <c r="F48" s="372"/>
      <c r="G48" s="30">
        <f>F48*E48</f>
        <v>0</v>
      </c>
      <c r="H48" s="30">
        <v>2.2</v>
      </c>
      <c r="I48" s="372"/>
      <c r="J48" s="30">
        <f>I48*H48</f>
        <v>0</v>
      </c>
      <c r="K48" s="30">
        <v>2</v>
      </c>
      <c r="L48" s="372"/>
      <c r="M48" s="30">
        <f>L48*K48</f>
        <v>0</v>
      </c>
      <c r="N48" s="30">
        <v>2.2</v>
      </c>
      <c r="O48" s="372"/>
      <c r="P48" s="30">
        <f>O48*N48</f>
        <v>0</v>
      </c>
    </row>
    <row r="49" spans="1:16" ht="12.75">
      <c r="A49" s="8"/>
      <c r="B49" s="293" t="s">
        <v>250</v>
      </c>
      <c r="C49" s="293"/>
      <c r="D49" s="293"/>
      <c r="E49" s="30"/>
      <c r="F49" s="30"/>
      <c r="G49" s="31">
        <f>G47+G48</f>
        <v>0</v>
      </c>
      <c r="H49" s="30"/>
      <c r="I49" s="30"/>
      <c r="J49" s="31">
        <f>J47+J48</f>
        <v>0</v>
      </c>
      <c r="K49" s="30"/>
      <c r="L49" s="30"/>
      <c r="M49" s="31">
        <f>M47+M48</f>
        <v>0</v>
      </c>
      <c r="N49" s="30"/>
      <c r="O49" s="36"/>
      <c r="P49" s="31">
        <f>P47+P48</f>
        <v>0</v>
      </c>
    </row>
    <row r="50" spans="1:16" ht="12.75">
      <c r="A50" s="13"/>
      <c r="B50" s="303" t="s">
        <v>263</v>
      </c>
      <c r="C50" s="303"/>
      <c r="D50" s="303"/>
      <c r="E50" s="27"/>
      <c r="F50" s="27"/>
      <c r="G50" s="28">
        <f>G38+G43+G49</f>
        <v>0</v>
      </c>
      <c r="H50" s="27"/>
      <c r="I50" s="27"/>
      <c r="J50" s="28">
        <f>J38+J43+J49</f>
        <v>0</v>
      </c>
      <c r="K50" s="27"/>
      <c r="L50" s="27"/>
      <c r="M50" s="28">
        <f>M38+M43+M49</f>
        <v>0</v>
      </c>
      <c r="N50" s="27"/>
      <c r="O50" s="38"/>
      <c r="P50" s="28">
        <f>P38+P43+P49</f>
        <v>0</v>
      </c>
    </row>
    <row r="51" spans="1:16" ht="12.75">
      <c r="A51" s="293" t="s">
        <v>264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308"/>
    </row>
  </sheetData>
  <sheetProtection password="B4A4" sheet="1"/>
  <mergeCells count="45">
    <mergeCell ref="A20:A22"/>
    <mergeCell ref="A25:A27"/>
    <mergeCell ref="A34:A37"/>
    <mergeCell ref="B46:D46"/>
    <mergeCell ref="B47:D47"/>
    <mergeCell ref="B48:D48"/>
    <mergeCell ref="B49:D49"/>
    <mergeCell ref="B50:D50"/>
    <mergeCell ref="A51:P51"/>
    <mergeCell ref="B41:D41"/>
    <mergeCell ref="B42:D42"/>
    <mergeCell ref="B43:D43"/>
    <mergeCell ref="A44:P44"/>
    <mergeCell ref="B45:D45"/>
    <mergeCell ref="E45:P45"/>
    <mergeCell ref="B35:D35"/>
    <mergeCell ref="B36:D36"/>
    <mergeCell ref="B37:D37"/>
    <mergeCell ref="B38:D38"/>
    <mergeCell ref="A39:P39"/>
    <mergeCell ref="A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C17:D17"/>
    <mergeCell ref="B18:D18"/>
    <mergeCell ref="B19:D19"/>
    <mergeCell ref="B20:D20"/>
    <mergeCell ref="B21:D21"/>
    <mergeCell ref="B22:D22"/>
    <mergeCell ref="C5:H5"/>
    <mergeCell ref="C6:H6"/>
    <mergeCell ref="E9:I9"/>
    <mergeCell ref="A12:F12"/>
    <mergeCell ref="C16:D16"/>
    <mergeCell ref="E16:P16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</dc:creator>
  <cp:keywords/>
  <dc:description/>
  <cp:lastModifiedBy>Gal sud olt 3</cp:lastModifiedBy>
  <cp:lastPrinted>2017-04-06T11:10:59Z</cp:lastPrinted>
  <dcterms:created xsi:type="dcterms:W3CDTF">2011-05-17T15:00:19Z</dcterms:created>
  <dcterms:modified xsi:type="dcterms:W3CDTF">2017-08-23T14:20:48Z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